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<sst xmlns="http://schemas.openxmlformats.org/spreadsheetml/2006/main" count="159" uniqueCount="155">
  <si>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</si>
  <si>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</si>
  <si>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</si>
  <si>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</si>
  <si>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</si>
  <si>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</si>
  <si>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</si>
  <si>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</si>
  <si>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</si>
  <si>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</si>
  <si>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</si>
  <si>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</si>
  <si>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</si>
  <si>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</si>
  <si>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</si>
  <si>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</si>
  <si>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</si>
  <si>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</si>
  <si>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</si>
  <si>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</si>
  <si>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</si>
  <si>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</si>
  <si>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</si>
  <si>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</si>
  <si>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</si>
  <si>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</si>
  <si>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</si>
  <si>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</si>
  <si>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</si>
  <si>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</si>
  <si>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</si>
  <si>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</si>
  <si>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</si>
  <si>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</si>
  <si>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</si>
  <si>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</si>
  <si>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</si>
  <si>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</si>
  <si>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</si>
  <si>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</si>
  <si>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</si>
  <si>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</si>
  <si>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</si>
  <si>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</si>
  <si>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</si>
  <si>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</si>
  <si>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</si>
  <si>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</si>
  <si>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</si>
  <si>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</si>
  <si>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</si>
  <si>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</si>
  <si>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</si>
  <si>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</si>
  <si>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</si>
  <si>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</si>
  <si>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</si>
  <si>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</si>
  <si>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</si>
  <si>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</si>
  <si>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</si>
  <si>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</si>
  <si>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</si>
  <si>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</si>
  <si>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</si>
  <si>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</si>
  <si>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</si>
  <si>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</si>
  <si>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</si>
  <si>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</si>
  <si>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</si>
  <si>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</si>
  <si>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</si>
  <si>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</si>
  <si>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</si>
  <si>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</si>
  <si>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</si>
  <si>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</si>
  <si>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</si>
  <si>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</si>
  <si>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</si>
  <si>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</si>
  <si>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</si>
  <si>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</si>
  <si>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</si>
  <si>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</si>
  <si>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</si>
  <si>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</si>
  <si>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</si>
  <si>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</si>
  <si>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</si>
  <si>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</si>
  <si>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</si>
  <si>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</si>
  <si>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</si>
  <si>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</si>
  <si>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</si>
  <si>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</si>
  <si>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</si>
  <si>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</si>
  <si>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</si>
  <si>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</si>
  <si>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</si>
  <si>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</si>
  <si>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</si>
  <si>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</si>
  <si>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</si>
  <si>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</si>
  <si>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</si>
  <si>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</si>
  <si>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</si>
  <si>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</si>
  <si>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</si>
  <si>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</si>
  <si>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</si>
  <si>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</si>
  <si>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</si>
  <si>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</si>
  <si>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</si>
  <si>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</si>
  <si>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</si>
  <si>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</si>
  <si>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</si>
  <si>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</si>
  <si>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</si>
  <si>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</si>
  <si>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</si>
  <si>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</si>
  <si>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</si>
  <si>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</si>
  <si>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</si>
  <si>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</si>
  <si>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</si>
  <si>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</si>
  <si>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</si>
  <si>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</si>
  <si>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</si>
  <si>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</si>
  <si>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&lt; 90</t>
  </si>
  <si>
    <t>&lt;90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</si>
  <si>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</si>
  <si>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</si>
  <si>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</si>
  <si>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</si>
  <si>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</si>
  <si>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</si>
  <si>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</si>
  <si>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</si>
  <si>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</si>
  <si>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</si>
  <si>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</si>
  <si>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</si>
  <si>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АО  Олой дехкон бозори                    200984163</t>
  </si>
  <si>
    <t xml:space="preserve">за 2021 год  3-квартал. </t>
  </si>
  <si>
    <t>за 3- Кв.</t>
  </si>
</sst>
</file>

<file path=xl/styles.xml><?xml version="1.0" encoding="utf-8"?>
<styleSheet xmlns="http://schemas.openxmlformats.org/spreadsheetml/2006/main">
  <numFmts count="8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_-* #,##0.00\ _с_ў_м_-;\-* #,##0.00\ _с_ў_м_-;_-* &quot;-&quot;??\ _с_ў_м_-;_-@_-"/>
    <numFmt numFmtId="173" formatCode="000"/>
    <numFmt numFmtId="174" formatCode="_ * #\!\,##0\!.00_ ;_ * &quot;\&quot;\!\-#\!\,##0\!.00_ ;_ * &quot;-&quot;??_ ;_ @_ "/>
    <numFmt numFmtId="175" formatCode="_-* #,##0\ &quot;?&quot;_-;\-* #,##0\ &quot;?&quot;_-;_-* &quot;-&quot;\ &quot;?&quot;_-;_-@_-"/>
    <numFmt numFmtId="176" formatCode="_-* #,##0\ _?._-;\-* #,##0\ _?._-;_-* &quot;-&quot;\ _?._-;_-@_-"/>
    <numFmt numFmtId="177" formatCode="#"/>
    <numFmt numFmtId="178" formatCode="_-* #,##0.00\ _?_._-;\-* #,##0.00\ _?_._-;_-* &quot;-&quot;??\ _?_._-;_-@_-"/>
    <numFmt numFmtId="179" formatCode="_-* #,##0.00\ &quot;?.&quot;_-;\-* #,##0.00\ &quot;?.&quot;_-;_-* &quot;-&quot;??\ &quot;?.&quot;_-;_-@_-"/>
    <numFmt numFmtId="180" formatCode="_-* #,##0.00\ _?._-;\-* #,##0.00\ _?._-;_-* &quot;-&quot;??\ _?._-;_-@_-"/>
    <numFmt numFmtId="181" formatCode="_-* #,##0.00\ &quot;?&quot;_-;\-* #,##0.00\ &quot;?&quot;_-;_-* &quot;-&quot;??\ &quot;?&quot;_-;_-@_-"/>
    <numFmt numFmtId="182" formatCode="_ &quot;₩&quot;* #\!\,##0_ ;_ &quot;₩&quot;* &quot;₩&quot;\!\-#\!\,##0_ ;_ &quot;₩&quot;* &quot;-&quot;_ ;_ @_ "/>
    <numFmt numFmtId="183" formatCode="_ &quot;\&quot;* #\!\,##0_ ;_ &quot;\&quot;* &quot;\&quot;\!\-#\!\,##0_ ;_ &quot;\&quot;* &quot;-&quot;_ ;_ @_ "/>
    <numFmt numFmtId="184" formatCode="_ &quot;\&quot;* #,##0_ ;_ &quot;\&quot;* \-#,##0_ ;_ &quot;\&quot;* &quot;-&quot;_ ;_ @_ "/>
    <numFmt numFmtId="185" formatCode="_ &quot;₩&quot;* #,##0_ ;_ &quot;₩&quot;* \-#,##0_ ;_ &quot;₩&quot;* &quot;-&quot;_ ;_ @_ "/>
    <numFmt numFmtId="186" formatCode="_-&quot;₩&quot;* #,##0_-;\-&quot;₩&quot;* #,##0_-;_-&quot;₩&quot;* &quot;-&quot;_-;_-@_-"/>
    <numFmt numFmtId="187" formatCode="_-&quot;₩&quot;* #,##0.00_-;\-&quot;₩&quot;* #,##0.00_-;_-&quot;₩&quot;* &quot;-&quot;??_-;_-@_-"/>
    <numFmt numFmtId="188" formatCode="\$#.00"/>
    <numFmt numFmtId="189" formatCode="%#.00"/>
    <numFmt numFmtId="190" formatCode="#\,##0.00"/>
    <numFmt numFmtId="191" formatCode="#.0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-;\-* #,##0_-;_-* &quot;-&quot;_-;_-@_-"/>
    <numFmt numFmtId="195" formatCode="_-* #,##0.00_-;\-* #,##0.00_-;_-* &quot;-&quot;??_-;_-@_-"/>
    <numFmt numFmtId="196" formatCode="_ &quot;\&quot;* #,##0.00_ ;_ &quot;\&quot;* \-#,##0.00_ ;_ &quot;\&quot;* &quot;-&quot;??_ ;_ @_ "/>
    <numFmt numFmtId="197" formatCode="_ &quot;$&quot;* #,##0.00_ ;_ &quot;$&quot;* \-#,##0.00_ ;_ &quot;$&quot;* &quot;-&quot;??_ ;_ @_ "/>
    <numFmt numFmtId="198" formatCode="&quot;\&quot;#,##0.00;[Red]&quot;\&quot;\-#,##0.00"/>
    <numFmt numFmtId="199" formatCode="&quot;₩&quot;#,##0.00;[Red]&quot;₩&quot;\-#,##0.00"/>
    <numFmt numFmtId="200" formatCode="_ &quot;$&quot;* #,##0_ ;_ &quot;$&quot;* \-#,##0_ ;_ &quot;$&quot;* &quot;-&quot;_ ;_ @_ "/>
    <numFmt numFmtId="201" formatCode="\$#,##0.00;\(\$#,##0.00\)"/>
    <numFmt numFmtId="202" formatCode="&quot;\&quot;#,##0;[Red]&quot;\&quot;\-#,##0"/>
    <numFmt numFmtId="203" formatCode="&quot;₩&quot;#,##0;[Red]&quot;₩&quot;\-#,##0"/>
    <numFmt numFmtId="204" formatCode="_-* #,##0\ &quot;d.&quot;_-;\-* #,##0\ &quot;d.&quot;_-;_-* &quot;-&quot;\ &quot;d.&quot;_-;_-@_-"/>
    <numFmt numFmtId="205" formatCode="_-* #,##0.00\ &quot;d.&quot;_-;\-* #,##0.00\ &quot;d.&quot;_-;_-* &quot;-&quot;??\ &quot;d.&quot;_-;_-@_-"/>
    <numFmt numFmtId="206" formatCode="_ * #,##0_ ;_ * \-#,##0_ ;_ * &quot;-&quot;_ ;_ @_ "/>
    <numFmt numFmtId="207" formatCode="_ * #,##0.00_ ;_ * \-#,##0.00_ ;_ * &quot;-&quot;??_ ;_ @_ "/>
    <numFmt numFmtId="208" formatCode="#,##0.0;[Red]\-#,##0.0"/>
    <numFmt numFmtId="209" formatCode="#,##0.00;[Red]\(#,##0.00\)"/>
    <numFmt numFmtId="210" formatCode="#,##0.000;[Red]\(#,##0.000\)"/>
    <numFmt numFmtId="211" formatCode="#,##0.0000;[Red]\(#,##0.0000\)"/>
    <numFmt numFmtId="212" formatCode="mmmm\-yy"/>
    <numFmt numFmtId="213" formatCode="#,##0.0000_);\(#,##0.0000\)"/>
    <numFmt numFmtId="214" formatCode="#,##0\ &quot;F&quot;;\-#,##0\ &quot;F&quot;"/>
    <numFmt numFmtId="215" formatCode="#,##0.0"/>
    <numFmt numFmtId="216" formatCode="0.0000%"/>
    <numFmt numFmtId="217" formatCode="_(* 0,_);_(* \(0,\);_(* &quot;&quot;??_);_(@_)"/>
    <numFmt numFmtId="218" formatCode="&quot;$&quot;#,##0\ ;\(&quot;$&quot;#,##0\)"/>
    <numFmt numFmtId="219" formatCode="########.00"/>
    <numFmt numFmtId="220" formatCode="_-* #,##0\ _$_-;\-* #,##0\ _$_-;_-* &quot;-&quot;\ _$_-;_-@_-"/>
    <numFmt numFmtId="221" formatCode="_-* #,##0.00\ _$_-;\-* #,##0.00\ _$_-;_-* &quot;-&quot;&quot;?&quot;&quot;?&quot;\ _$_-;_-@_-"/>
    <numFmt numFmtId="222" formatCode="_-* #,##0\ &quot;F&quot;_-;\-* #,##0\ &quot;F&quot;_-;_-* &quot;-&quot;\ &quot;F&quot;_-;_-@_-"/>
    <numFmt numFmtId="223" formatCode="_-* #,##0.00[$€-1]_-;\-* #,##0.00[$€-1]_-;_-* &quot;-&quot;??[$€-1]_-"/>
    <numFmt numFmtId="224" formatCode="_-* #,##0.00[$€-1]_-;\-* #,##0.00[$€-1]_-;_-* \-??[$€-1]_-"/>
    <numFmt numFmtId="225" formatCode="#,##0\ &quot;F&quot;;[Red]\-#,##0\ &quot;F&quot;"/>
    <numFmt numFmtId="226" formatCode="#,##0.00\ &quot;F&quot;;[Red]\-#,##0.00\ &quot;F&quot;"/>
    <numFmt numFmtId="227" formatCode="_-* #,##0.00\ &quot;F&quot;_-;\-* #,##0.00\ &quot;F&quot;_-;_-* &quot;-&quot;??\ &quot;F&quot;_-;_-@_-"/>
    <numFmt numFmtId="228" formatCode="_-* #,##0\ _d_._-;\-* #,##0\ _d_._-;_-* &quot;-&quot;\ _d_._-;_-@_-"/>
    <numFmt numFmtId="229" formatCode="_-* #,##0.00\ _d_._-;\-* #,##0.00\ _d_._-;_-* &quot;-&quot;??\ _d_._-;_-@_-"/>
    <numFmt numFmtId="230" formatCode="0.0,"/>
    <numFmt numFmtId="231" formatCode="_-* #,##0\ _F_-;\-* #,##0\ _F_-;_-* &quot;-&quot;\ _F_-;_-@_-"/>
    <numFmt numFmtId="232" formatCode="_-* #,##0\ &quot;$&quot;_-;\-* #,##0\ &quot;$&quot;_-;_-* &quot;-&quot;\ &quot;$&quot;_-;_-@_-"/>
    <numFmt numFmtId="233" formatCode="_-* #,##0.00\ &quot;$&quot;_-;\-* #,##0.00\ &quot;$&quot;_-;_-* &quot;-&quot;&quot;?&quot;&quot;?&quot;\ &quot;$&quot;_-;_-@_-"/>
    <numFmt numFmtId="234" formatCode="_-* #,##0\ _с_ў_м_-;\-* #,##0\ _с_ў_м_-;_-* &quot;-&quot;??\ _с_ў_м_-;_-@_-"/>
    <numFmt numFmtId="235" formatCode="_-* #,##0.00&quot;р.&quot;_-;\-* #,##0.00&quot;р.&quot;_-;_-* \-??&quot;р.&quot;_-;_-@_-"/>
    <numFmt numFmtId="236" formatCode="_ &quot;₩&quot;* #,##0.00_ ;_ &quot;₩&quot;* \-#,##0.00_ ;_ &quot;₩&quot;* &quot;-&quot;??_ ;_ @_ "/>
    <numFmt numFmtId="237" formatCode="_-* #,##0\ _?_._-;\-* #,##0\ _?_._-;_-* &quot;-&quot;\ _?_._-;_-@_-"/>
    <numFmt numFmtId="238" formatCode="#,##0.00_ ;\-#,##0.00\ "/>
    <numFmt numFmtId="239" formatCode="_-* #,##0.00_р_._-;\-* #,##0.00_р_._-;_-* \-??_р_._-;_-@_-"/>
    <numFmt numFmtId="240" formatCode="_(* #,##0.00_);_(* \(#,##0.00\);_(* &quot;-&quot;??_);_(@_)"/>
    <numFmt numFmtId="241" formatCode="#,##0.0_ ;[Red]\-#,##0.0\ "/>
    <numFmt numFmtId="242" formatCode="#,##0__;[Red]\-#,##0__;"/>
    <numFmt numFmtId="243" formatCode="_-* #,##0_-;&quot;\&quot;\!\-* #,##0_-;_-* &quot;-&quot;_-;_-@_-"/>
    <numFmt numFmtId="244" formatCode="0\ "/>
    <numFmt numFmtId="245" formatCode="&quot;₩&quot;#,##0;&quot;₩&quot;\-#,##0"/>
    <numFmt numFmtId="246" formatCode="_(* #,##0_);_(* \(#,##0\);_(* &quot;-&quot;_);_(@_)"/>
    <numFmt numFmtId="247" formatCode="000&quot; &quot;"/>
    <numFmt numFmtId="248" formatCode="0.0%"/>
    <numFmt numFmtId="249" formatCode="#,##0.0__;[Red]\-#,##0.0__;"/>
    <numFmt numFmtId="250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91" fontId="37" fillId="0" borderId="0">
      <alignment/>
      <protection locked="0"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4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7" fontId="18" fillId="0" borderId="0">
      <alignment/>
      <protection locked="0"/>
    </xf>
    <xf numFmtId="0" fontId="16" fillId="0" borderId="0">
      <alignment/>
      <protection/>
    </xf>
    <xf numFmtId="177" fontId="18" fillId="0" borderId="0">
      <alignment/>
      <protection locked="0"/>
    </xf>
    <xf numFmtId="0" fontId="17" fillId="0" borderId="0">
      <alignment/>
      <protection/>
    </xf>
    <xf numFmtId="177" fontId="18" fillId="0" borderId="0">
      <alignment/>
      <protection locked="0"/>
    </xf>
    <xf numFmtId="177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>
      <alignment/>
      <protection/>
    </xf>
    <xf numFmtId="178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32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4" fontId="30" fillId="0" borderId="0" applyFont="0" applyFill="0" applyBorder="0" applyAlignment="0" applyProtection="0"/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31" fillId="0" borderId="0">
      <alignment/>
      <protection/>
    </xf>
    <xf numFmtId="0" fontId="31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31" fillId="0" borderId="0">
      <alignment/>
      <protection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3" fillId="0" borderId="0">
      <alignment/>
      <protection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0" fillId="0" borderId="0">
      <alignment/>
      <protection/>
    </xf>
    <xf numFmtId="177" fontId="38" fillId="0" borderId="0">
      <alignment/>
      <protection locked="0"/>
    </xf>
    <xf numFmtId="19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77" fontId="39" fillId="0" borderId="0">
      <alignment/>
      <protection locked="0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177" fontId="5" fillId="0" borderId="0">
      <alignment/>
      <protection locked="0"/>
    </xf>
    <xf numFmtId="196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4" fillId="0" borderId="0" applyFill="0" applyBorder="0" applyAlignment="0">
      <protection/>
    </xf>
    <xf numFmtId="211" fontId="4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13" fontId="4" fillId="0" borderId="0" applyFill="0" applyBorder="0" applyAlignment="0">
      <protection/>
    </xf>
    <xf numFmtId="213" fontId="4" fillId="0" borderId="0" applyFill="0" applyBorder="0" applyAlignment="0">
      <protection/>
    </xf>
    <xf numFmtId="214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5" fontId="4" fillId="0" borderId="0" applyFill="0" applyBorder="0" applyAlignment="0" applyProtection="0"/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0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214" fontId="5" fillId="0" borderId="0" applyFont="0" applyFill="0" applyBorder="0" applyAlignment="0" applyProtection="0"/>
    <xf numFmtId="7" fontId="4" fillId="0" borderId="0" applyFill="0" applyBorder="0" applyAlignment="0" applyProtection="0"/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8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9" fontId="4" fillId="32" borderId="0" applyFont="0" applyBorder="0">
      <alignment/>
      <protection/>
    </xf>
    <xf numFmtId="219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3" fontId="3" fillId="0" borderId="0" applyFont="0" applyFill="0" applyBorder="0" applyAlignment="0" applyProtection="0"/>
    <xf numFmtId="224" fontId="4" fillId="0" borderId="0" applyFill="0" applyBorder="0" applyAlignment="0" applyProtection="0"/>
    <xf numFmtId="0" fontId="85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6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54" fillId="0" borderId="0">
      <alignment/>
      <protection locked="0"/>
    </xf>
    <xf numFmtId="0" fontId="100" fillId="0" borderId="0">
      <alignment/>
      <protection/>
    </xf>
    <xf numFmtId="177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5" fontId="80" fillId="0" borderId="0" applyFont="0" applyFill="0" applyBorder="0" applyAlignment="0" applyProtection="0"/>
    <xf numFmtId="226" fontId="80" fillId="0" borderId="0" applyFont="0" applyFill="0" applyBorder="0" applyAlignment="0" applyProtection="0"/>
    <xf numFmtId="215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7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206" fontId="51" fillId="0" borderId="0" applyFont="0" applyFill="0" applyBorder="0" applyAlignment="0" applyProtection="0"/>
    <xf numFmtId="177" fontId="5" fillId="0" borderId="0">
      <alignment/>
      <protection locked="0"/>
    </xf>
    <xf numFmtId="177" fontId="5" fillId="0" borderId="0">
      <alignment/>
      <protection locked="0"/>
    </xf>
    <xf numFmtId="207" fontId="51" fillId="0" borderId="0" applyFont="0" applyFill="0" applyBorder="0" applyAlignment="0" applyProtection="0"/>
    <xf numFmtId="177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6" fontId="5" fillId="0" borderId="0" applyFont="0" applyFill="0" applyBorder="0" applyAlignment="0" applyProtection="0"/>
    <xf numFmtId="230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6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31" fontId="5" fillId="0" borderId="0" applyFill="0" applyBorder="0" applyAlignment="0">
      <protection/>
    </xf>
    <xf numFmtId="231" fontId="4" fillId="0" borderId="0" applyFill="0" applyBorder="0" applyAlignment="0">
      <protection/>
    </xf>
    <xf numFmtId="231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42" fillId="0" borderId="0">
      <alignment/>
      <protection/>
    </xf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23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6" fontId="124" fillId="0" borderId="0" applyFont="0" applyFill="0" applyBorder="0" applyAlignment="0" applyProtection="0"/>
    <xf numFmtId="207" fontId="109" fillId="0" borderId="0" applyFont="0" applyFill="0" applyBorder="0" applyAlignment="0" applyProtection="0"/>
    <xf numFmtId="184" fontId="124" fillId="0" borderId="0" applyFont="0" applyFill="0" applyBorder="0" applyAlignment="0" applyProtection="0"/>
    <xf numFmtId="236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39" fontId="4" fillId="0" borderId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5" fontId="30" fillId="0" borderId="0" applyFont="0" applyFill="0" applyBorder="0" applyAlignment="0" applyProtection="0"/>
    <xf numFmtId="243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142" fillId="13" borderId="3" applyNumberFormat="0" applyAlignment="0" applyProtection="0"/>
    <xf numFmtId="0" fontId="143" fillId="32" borderId="18" applyNumberFormat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81" fillId="0" borderId="0" applyFont="0" applyFill="0" applyBorder="0" applyAlignment="0" applyProtection="0"/>
    <xf numFmtId="185" fontId="30" fillId="0" borderId="0" applyFont="0" applyFill="0" applyBorder="0" applyAlignment="0" applyProtection="0"/>
    <xf numFmtId="236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4" fontId="4" fillId="0" borderId="0" applyFont="0" applyFill="0" applyBorder="0" applyAlignment="0" applyProtection="0"/>
    <xf numFmtId="245" fontId="134" fillId="0" borderId="0" applyFont="0" applyFill="0" applyBorder="0" applyAlignment="0" applyProtection="0"/>
    <xf numFmtId="0" fontId="138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40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04">
    <xf numFmtId="0" fontId="0" fillId="0" borderId="0" xfId="0" applyFont="1" applyAlignment="1">
      <alignment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3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3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3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3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7" fontId="154" fillId="0" borderId="2" xfId="2235" applyNumberFormat="1" applyFont="1" applyBorder="1" applyAlignment="1">
      <alignment horizontal="center" vertical="center"/>
      <protection/>
    </xf>
    <xf numFmtId="247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8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8" fillId="0" borderId="36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248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9" fontId="176" fillId="0" borderId="2" xfId="0" applyNumberFormat="1" applyFont="1" applyFill="1" applyBorder="1" applyAlignment="1">
      <alignment horizontal="right" wrapText="1"/>
    </xf>
    <xf numFmtId="249" fontId="176" fillId="77" borderId="2" xfId="0" applyNumberFormat="1" applyFont="1" applyFill="1" applyBorder="1" applyAlignment="1">
      <alignment horizontal="right" wrapText="1"/>
    </xf>
    <xf numFmtId="248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8" fontId="156" fillId="78" borderId="2" xfId="2248" applyNumberFormat="1" applyFont="1" applyFill="1" applyBorder="1" applyAlignment="1">
      <alignment horizontal="center" vertical="center"/>
    </xf>
    <xf numFmtId="248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8" fontId="157" fillId="0" borderId="2" xfId="2248" applyNumberFormat="1" applyFont="1" applyBorder="1" applyAlignment="1">
      <alignment/>
    </xf>
    <xf numFmtId="3" fontId="8" fillId="0" borderId="38" xfId="2235" applyNumberFormat="1" applyFont="1" applyFill="1" applyBorder="1" applyAlignment="1">
      <alignment horizontal="center" vertical="center"/>
      <protection/>
    </xf>
    <xf numFmtId="0" fontId="157" fillId="0" borderId="0" xfId="0" applyFont="1" applyAlignment="1">
      <alignment/>
    </xf>
    <xf numFmtId="250" fontId="156" fillId="75" borderId="2" xfId="0" applyNumberFormat="1" applyFont="1" applyFill="1" applyBorder="1" applyAlignment="1">
      <alignment horizontal="center" vertical="center"/>
    </xf>
    <xf numFmtId="0" fontId="7" fillId="0" borderId="0" xfId="2235" applyFont="1" applyFill="1" applyAlignment="1">
      <alignment horizontal="center"/>
      <protection/>
    </xf>
    <xf numFmtId="3" fontId="7" fillId="0" borderId="38" xfId="2235" applyNumberFormat="1" applyFont="1" applyFill="1" applyBorder="1" applyAlignment="1">
      <alignment horizontal="center" vertical="center"/>
      <protection/>
    </xf>
    <xf numFmtId="0" fontId="8" fillId="0" borderId="44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          &#13;&#10;mouse.drv=lmouse.drv" xfId="20"/>
    <cellStyle name="&#13;&#10;mouse.drv=lmouse.drv" xfId="21"/>
    <cellStyle name="?" xfId="22"/>
    <cellStyle name="?? [0.00]_PRODUCT DETAIL Q1" xfId="23"/>
    <cellStyle name="?? [0]_1-3? " xfId="24"/>
    <cellStyle name="??,_x0005__x0014_" xfId="25"/>
    <cellStyle name="???? [0.00]_PRODUCT DETAIL Q1" xfId="26"/>
    <cellStyle name="???? [0]_? " xfId="27"/>
    <cellStyle name="?????" xfId="28"/>
    <cellStyle name="????? " xfId="29"/>
    <cellStyle name="????? &quot;???" xfId="30"/>
    <cellStyle name="????? [0]_? " xfId="31"/>
    <cellStyle name="?????. ???(???.)" xfId="32"/>
    <cellStyle name="??????" xfId="33"/>
    <cellStyle name="?????? " xfId="34"/>
    <cellStyle name="???????" xfId="35"/>
    <cellStyle name="??????? " xfId="36"/>
    <cellStyle name="??????? ???" xfId="37"/>
    <cellStyle name="????????" xfId="38"/>
    <cellStyle name="???????? (2)" xfId="39"/>
    <cellStyle name="???????? [0]" xfId="40"/>
    <cellStyle name="????????. (2)" xfId="41"/>
    <cellStyle name="??????????" xfId="42"/>
    <cellStyle name="?????????? [0]" xfId="43"/>
    <cellStyle name="?????????? 57.98)" xfId="44"/>
    <cellStyle name="???????????" xfId="45"/>
    <cellStyle name="??????????? 2" xfId="46"/>
    <cellStyle name="????????????? ???????????" xfId="47"/>
    <cellStyle name="????????????? ??????????? 2" xfId="48"/>
    <cellStyle name="???????????_база" xfId="49"/>
    <cellStyle name="??????????_1" xfId="50"/>
    <cellStyle name="????????_ ?? 25 ???" xfId="51"/>
    <cellStyle name="???????_ ????.???" xfId="52"/>
    <cellStyle name="??????_ ?? 25 ???" xfId="53"/>
    <cellStyle name="??????1 (2)" xfId="54"/>
    <cellStyle name="??????1 (3)" xfId="55"/>
    <cellStyle name="??????1 (5)" xfId="56"/>
    <cellStyle name="??????3" xfId="57"/>
    <cellStyle name="??????6 (2)" xfId="58"/>
    <cellStyle name="?????_? " xfId="59"/>
    <cellStyle name="????_? " xfId="60"/>
    <cellStyle name="????DAMAS" xfId="61"/>
    <cellStyle name="????DMILSUMMARY" xfId="62"/>
    <cellStyle name="????nexia-B3" xfId="63"/>
    <cellStyle name="????nexia-B3 (2)" xfId="64"/>
    <cellStyle name="????nexia-B3_Raw Material" xfId="65"/>
    <cellStyle name="????TICO" xfId="66"/>
    <cellStyle name="???XLS!check_filesche|_x0005_" xfId="67"/>
    <cellStyle name="??_~att0005" xfId="68"/>
    <cellStyle name="?’ћѓћ‚›‰" xfId="69"/>
    <cellStyle name="?”´?_REV3 " xfId="70"/>
    <cellStyle name="?AU?XLS!check_filesche|_x0005_" xfId="71"/>
    <cellStyle name="?AU»?XLS!check_filesche|_x0005_" xfId="72"/>
    <cellStyle name="?마 [0]_?3?1차 " xfId="73"/>
    <cellStyle name="?마_?3?1차 " xfId="74"/>
    <cellStyle name="?핺_?3?1차 " xfId="75"/>
    <cellStyle name="_??-MAN-POWER LOADING" xfId="76"/>
    <cellStyle name="_??-MAN-POWER LOADING_ТЭО 195000 БП 2008 1% рент 23% пов цен" xfId="77"/>
    <cellStyle name="_??-MAN-POWER LOADING_ТЭО 205000 БП 2008 1% рент 23% пов цен" xfId="78"/>
    <cellStyle name="____business plan_________UzDWn_2006" xfId="79"/>
    <cellStyle name="_060217 Order Plan(March incresed)" xfId="80"/>
    <cellStyle name="_1 кв ФАКТОР" xfId="81"/>
    <cellStyle name="_1 кв ФАКТОР" xfId="82"/>
    <cellStyle name="_1 кв ФАКТОР" xfId="83"/>
    <cellStyle name="_1 кв ФАКТОР" xfId="84"/>
    <cellStyle name="_1.Промышленность" xfId="85"/>
    <cellStyle name="_1.Промышленность" xfId="86"/>
    <cellStyle name="_1.Промышленность" xfId="87"/>
    <cellStyle name="_1.Промышленность" xfId="88"/>
    <cellStyle name="_1.Промышленность_ВВП пром (2)" xfId="89"/>
    <cellStyle name="_1.Промышленность_ВВП пром (2)" xfId="90"/>
    <cellStyle name="_1.Промышленность_ВВП пром (2)" xfId="91"/>
    <cellStyle name="_1.Промышленность_ВВП пром (2)" xfId="92"/>
    <cellStyle name="_1.Промышленность_газомекость последний" xfId="93"/>
    <cellStyle name="_1.Промышленность_газомекость последний" xfId="94"/>
    <cellStyle name="_1.Промышленность_газомекость последний" xfId="95"/>
    <cellStyle name="_1.Промышленность_газомекость последний" xfId="96"/>
    <cellStyle name="_1.Промышленность_газомекость последний_Копия ГАК" xfId="97"/>
    <cellStyle name="_1.Промышленность_газомекость последний_Копия ГАК" xfId="98"/>
    <cellStyle name="_1.Промышленность_газомекость последний_Копия ГАК" xfId="99"/>
    <cellStyle name="_1.Промышленность_газомекость последний_Копия ГАК" xfId="100"/>
    <cellStyle name="_1.Промышленность_газомекость последний_прил и рассм АП вариант МЭ. xls" xfId="101"/>
    <cellStyle name="_1.Промышленность_газомекость последний_прил и рассм АП вариант МЭ. xls" xfId="102"/>
    <cellStyle name="_1.Промышленность_газомекость последний_прил и рассм АП вариант МЭ. xls" xfId="103"/>
    <cellStyle name="_1.Промышленность_газомекость последний_прил и рассм АП вариант МЭ. xls" xfId="104"/>
    <cellStyle name="_1.Промышленность_Копия прил  134 и рассм  (6)" xfId="105"/>
    <cellStyle name="_1.Промышленность_Копия прил  134 и рассм  (6)" xfId="106"/>
    <cellStyle name="_1.Промышленность_Копия прил  134 и рассм  (6)" xfId="107"/>
    <cellStyle name="_1.Промышленность_Копия прил  134 и рассм  (6)" xfId="108"/>
    <cellStyle name="_1.Промышленность_формы" xfId="109"/>
    <cellStyle name="_1.Промышленность_формы" xfId="110"/>
    <cellStyle name="_1.Промышленность_формы" xfId="111"/>
    <cellStyle name="_1.Промышленность_формы" xfId="112"/>
    <cellStyle name="_1.Промышленность_формы_Копия ГАК" xfId="113"/>
    <cellStyle name="_1.Промышленность_формы_Копия ГАК" xfId="114"/>
    <cellStyle name="_1.Промышленность_формы_Копия ГАК" xfId="115"/>
    <cellStyle name="_1.Промышленность_формы_Копия ГАК" xfId="116"/>
    <cellStyle name="_1q2010" xfId="117"/>
    <cellStyle name="_1q2010" xfId="118"/>
    <cellStyle name="_1q2010" xfId="119"/>
    <cellStyle name="_1q2010" xfId="120"/>
    <cellStyle name="_1-жадвал" xfId="121"/>
    <cellStyle name="_1П" xfId="122"/>
    <cellStyle name="_1П" xfId="123"/>
    <cellStyle name="_1П" xfId="124"/>
    <cellStyle name="_1П" xfId="125"/>
    <cellStyle name="_2.45 таблица ижтимоий" xfId="126"/>
    <cellStyle name="_2.45 таблица ижтимоий 2" xfId="127"/>
    <cellStyle name="_2.45 таблица ижтимоий_1 кв.2013г.ожидаемый" xfId="128"/>
    <cellStyle name="_2.46 таблица ижтимоий" xfId="129"/>
    <cellStyle name="_2.46 таблица ижтимоий 2" xfId="130"/>
    <cellStyle name="_2.46 таблица ижтимоий_1 кв.2013г.ожидаемый" xfId="131"/>
    <cellStyle name="_2.58 таблица ВЭС" xfId="132"/>
    <cellStyle name="_2.58 таблица ВЭС 2" xfId="133"/>
    <cellStyle name="_2.58 таблица ВЭС_1 кв.2013г.ожидаемый" xfId="134"/>
    <cellStyle name="_2.58 узгаргани" xfId="135"/>
    <cellStyle name="_2008 КХ ЯНГИ ДАСТУР" xfId="136"/>
    <cellStyle name="_2008й прогноз ДАСТУР" xfId="137"/>
    <cellStyle name="_2008й прогноз ДАСТУР 2" xfId="138"/>
    <cellStyle name="_2008й прогноз ДАСТУР_1 кв.2013г.ожидаемый" xfId="139"/>
    <cellStyle name="_21а жадваллар" xfId="140"/>
    <cellStyle name="_21а жадваллар 2" xfId="141"/>
    <cellStyle name="_21а жадваллар_8- 9-10-жадвал" xfId="142"/>
    <cellStyle name="_21а жадваллар_ВВП пром (2)" xfId="143"/>
    <cellStyle name="_21а жадваллар_газомекость последний" xfId="144"/>
    <cellStyle name="_21а жадваллар_ИМПОРТОЗАМЕЩЕНИЕ" xfId="145"/>
    <cellStyle name="_21а жадваллар_Копия прил  134 и рассм  (6)" xfId="146"/>
    <cellStyle name="_21а жадваллар_Ожидаемые рабочие места" xfId="147"/>
    <cellStyle name="_21а жадваллар_Ожидаемые рабочие места 2" xfId="148"/>
    <cellStyle name="_21а жадваллар_Ожидаемые рабочие места_1 кв.2013г.ожидаемый" xfId="149"/>
    <cellStyle name="_21а жадваллар_Форма-ЯИЎ ва бандлик" xfId="150"/>
    <cellStyle name="_21а жадваллар_Форма-ЯИЎ ва бандлик_факт раб места МЭ 05.09.2011" xfId="151"/>
    <cellStyle name="_21а жадваллар_формы" xfId="152"/>
    <cellStyle name="_220 000" xfId="153"/>
    <cellStyle name="_308 форма" xfId="154"/>
    <cellStyle name="_308 форма 2" xfId="155"/>
    <cellStyle name="_308 форма_8- 9-10-жадвал" xfId="156"/>
    <cellStyle name="_308 форма_ВВП пром (2)" xfId="157"/>
    <cellStyle name="_308 форма_газомекость последний" xfId="158"/>
    <cellStyle name="_308 форма_ИМПОРТОЗАМЕЩЕНИЕ" xfId="159"/>
    <cellStyle name="_308 форма_Копия прил  134 и рассм  (6)" xfId="160"/>
    <cellStyle name="_308 форма_Ожидаемые рабочие места" xfId="161"/>
    <cellStyle name="_308 форма_Ожидаемые рабочие места 2" xfId="162"/>
    <cellStyle name="_308 форма_Ожидаемые рабочие места_1 кв.2013г.ожидаемый" xfId="163"/>
    <cellStyle name="_308 форма_Форма-ЯИЎ ва бандлик" xfId="164"/>
    <cellStyle name="_308 форма_Форма-ЯИЎ ва бандлик_факт раб места МЭ 05.09.2011" xfId="165"/>
    <cellStyle name="_308 форма_формы" xfId="166"/>
    <cellStyle name="_4.Инвестиции to" xfId="167"/>
    <cellStyle name="_4.Инвестиции to" xfId="168"/>
    <cellStyle name="_4.Инвестиции to" xfId="169"/>
    <cellStyle name="_4.Инвестиции to" xfId="170"/>
    <cellStyle name="_4.Инвестиции to_газомекость последний" xfId="171"/>
    <cellStyle name="_4.Инвестиции to_газомекость последний" xfId="172"/>
    <cellStyle name="_4.Инвестиции to_газомекость последний" xfId="173"/>
    <cellStyle name="_4.Инвестиции to_газомекость последний" xfId="174"/>
    <cellStyle name="_4.Инвестиции to_Копия прил  134 и рассм  (6)" xfId="175"/>
    <cellStyle name="_4.Инвестиции to_Копия прил  134 и рассм  (6)" xfId="176"/>
    <cellStyle name="_4.Инвестиции to_Копия прил  134 и рассм  (6)" xfId="177"/>
    <cellStyle name="_4.Инвестиции to_Копия прил  134 и рассм  (6)" xfId="178"/>
    <cellStyle name="_4.Инвестиции to_формы" xfId="179"/>
    <cellStyle name="_4.Инвестиции to_формы" xfId="180"/>
    <cellStyle name="_4.Инвестиции to_формы" xfId="181"/>
    <cellStyle name="_4.Инвестиции to_формы" xfId="182"/>
    <cellStyle name="_8- 9-10-жадвал" xfId="183"/>
    <cellStyle name="_8- 9-10-жадвал" xfId="184"/>
    <cellStyle name="_8- 9-10-жадвал" xfId="185"/>
    <cellStyle name="_8- 9-10-жадвал" xfId="186"/>
    <cellStyle name="_8- 9-10-жадвал 2" xfId="187"/>
    <cellStyle name="_8- 9-10-жадвал 2" xfId="188"/>
    <cellStyle name="_8- 9-10-жадвал 2" xfId="189"/>
    <cellStyle name="_8- 9-10-жадвал 2" xfId="190"/>
    <cellStyle name="_9월 해외법인 월별 생산품질현황보고" xfId="191"/>
    <cellStyle name="_APPDIX(2~6)-1012" xfId="192"/>
    <cellStyle name="_AVTOZAZ실적전망(완결)" xfId="193"/>
    <cellStyle name="_BP-135 400-2 05.01.06 (мой с Бестом)" xfId="194"/>
    <cellStyle name="_BP-137 000  Shurik Toshkent  3.05.2006." xfId="195"/>
    <cellStyle name="_BP-137 000  Shurik Toshkent  3.05.2006._payment Oct 17" xfId="196"/>
    <cellStyle name="_BP-170 000  2007 по (БП УзДЭУ) с прогнозом до 2011г." xfId="197"/>
    <cellStyle name="_BP-170 000 02 04 2007" xfId="198"/>
    <cellStyle name="_COST DOWN" xfId="199"/>
    <cellStyle name="_DOHC 검토" xfId="200"/>
    <cellStyle name="_DOHC 검토 2" xfId="201"/>
    <cellStyle name="_Eng Changes_UZ_051005" xfId="202"/>
    <cellStyle name="_FAC WORKSCOPE" xfId="203"/>
    <cellStyle name="_FORMAT-ASSY" xfId="204"/>
    <cellStyle name="_FORMAT-OTH" xfId="205"/>
    <cellStyle name="_FORMAT-PAINT" xfId="206"/>
    <cellStyle name="_IPL Engine T3.T4" xfId="207"/>
    <cellStyle name="_IPL Engine T3.T4_ТЭО 195000 БП 2008 1% рент 23% пов цен" xfId="208"/>
    <cellStyle name="_IPL Engine T3.T4_ТЭО 205000 БП 2008 1% рент 23% пов цен" xfId="209"/>
    <cellStyle name="_LAST CONCEPT-UF PJT" xfId="210"/>
    <cellStyle name="_LAST CONCEPT-UF PJT_ТЭО 195000 БП 2008 1% рент 23% пов цен" xfId="211"/>
    <cellStyle name="_LAST CONCEPT-UF PJT_ТЭО 205000 БП 2008 1% рент 23% пов цен" xfId="212"/>
    <cellStyle name="_M&amp;ELIST9912" xfId="213"/>
    <cellStyle name="_M100MANPOWER" xfId="214"/>
    <cellStyle name="_nRIULYX431lHp4aeNz3U4f9Sr" xfId="215"/>
    <cellStyle name="_Order KD new" xfId="216"/>
    <cellStyle name="_PACKING1" xfId="217"/>
    <cellStyle name="_Plan 2007 BP-167 000   23.06.2006." xfId="218"/>
    <cellStyle name="_PROPOSAL-첨부" xfId="219"/>
    <cellStyle name="_Stock for May~July (1)" xfId="220"/>
    <cellStyle name="_Stock for Nov~Jan" xfId="221"/>
    <cellStyle name="_Stock for Sep~Nov (2)" xfId="222"/>
    <cellStyle name="_svplan001" xfId="223"/>
    <cellStyle name="_THERMOSTAT및CTS결함" xfId="224"/>
    <cellStyle name="_UZDW-M100-????" xfId="225"/>
    <cellStyle name="_UZDW-M100-????_ТЭО 195000 БП 2008 1% рент 23% пов цен" xfId="226"/>
    <cellStyle name="_UZDW-M100-????_ТЭО 205000 БП 2008 1% рент 23% пов цен" xfId="227"/>
    <cellStyle name="_UZDW-M100-부서종합" xfId="228"/>
    <cellStyle name="_UZDW-M100-부서종합_ТЭО 195000 БП 2008 1% рент 23% пов цен" xfId="229"/>
    <cellStyle name="_UZDW-M100-부서종합_ТЭО 205000 БП 2008 1% рент 23% пов цен" xfId="230"/>
    <cellStyle name="_UZDW-press" xfId="231"/>
    <cellStyle name="_vzqctGfSSN7pxTIMVHQDUNFa9" xfId="232"/>
    <cellStyle name="_Апрель Улугбек." xfId="233"/>
    <cellStyle name="_Апрель, Май, Июнь 2006г." xfId="234"/>
    <cellStyle name="_БП- ДЖ-200000" xfId="235"/>
    <cellStyle name="_ВВП пром (2)" xfId="236"/>
    <cellStyle name="_ВВП пром (2)" xfId="237"/>
    <cellStyle name="_ВВП пром (2)" xfId="238"/>
    <cellStyle name="_ВВП пром (2)" xfId="239"/>
    <cellStyle name="_Возможности на Март Локализация" xfId="240"/>
    <cellStyle name="_ГАЖКА" xfId="241"/>
    <cellStyle name="_газомекость последний" xfId="242"/>
    <cellStyle name="_газомекость последний" xfId="243"/>
    <cellStyle name="_газомекость последний" xfId="244"/>
    <cellStyle name="_газомекость последний" xfId="245"/>
    <cellStyle name="_газомекость последний_Копия ГАК" xfId="246"/>
    <cellStyle name="_газомекость последний_Копия ГАК" xfId="247"/>
    <cellStyle name="_газомекость последний_Копия ГАК" xfId="248"/>
    <cellStyle name="_газомекость последний_Копия ГАК" xfId="249"/>
    <cellStyle name="_газомекость последний_прил и рассм АП вариант МЭ. xls" xfId="250"/>
    <cellStyle name="_газомекость последний_прил и рассм АП вариант МЭ. xls" xfId="251"/>
    <cellStyle name="_газомекость последний_прил и рассм АП вариант МЭ. xls" xfId="252"/>
    <cellStyle name="_газомекость последний_прил и рассм АП вариант МЭ. xls" xfId="253"/>
    <cellStyle name="_ДАСТУР макет" xfId="254"/>
    <cellStyle name="_ДАСТУР макет 2" xfId="255"/>
    <cellStyle name="_ДАСТУР макет_8- 9-10-жадвал" xfId="256"/>
    <cellStyle name="_ДАСТУР макет_ВВП пром (2)" xfId="257"/>
    <cellStyle name="_ДАСТУР макет_газомекость последний" xfId="258"/>
    <cellStyle name="_ДАСТУР макет_ИМПОРТОЗАМЕЩЕНИЕ" xfId="259"/>
    <cellStyle name="_ДАСТУР макет_Копия прил  134 и рассм  (6)" xfId="260"/>
    <cellStyle name="_ДАСТУР макет_Ожидаемые рабочие места" xfId="261"/>
    <cellStyle name="_ДАСТУР макет_Ожидаемые рабочие места 2" xfId="262"/>
    <cellStyle name="_ДАСТУР макет_Ожидаемые рабочие места_1 кв.2013г.ожидаемый" xfId="263"/>
    <cellStyle name="_ДАСТУР макет_Форма-ЯИЎ ва бандлик" xfId="264"/>
    <cellStyle name="_ДАСТУР макет_Форма-ЯИЎ ва бандлик_факт раб места МЭ 05.09.2011" xfId="265"/>
    <cellStyle name="_ДАСТУР макет_формы" xfId="266"/>
    <cellStyle name="_ДАСТУР обл план 2007-09" xfId="267"/>
    <cellStyle name="_ДАСТУР обл план 2007-09 2" xfId="268"/>
    <cellStyle name="_ДАСТУР обл план 2007-09_8- 9-10-жадвал" xfId="269"/>
    <cellStyle name="_ДАСТУР обл план 2007-09_ВВП пром (2)" xfId="270"/>
    <cellStyle name="_ДАСТУР обл план 2007-09_газомекость последний" xfId="271"/>
    <cellStyle name="_ДАСТУР обл план 2007-09_ИМПОРТОЗАМЕЩЕНИЕ" xfId="272"/>
    <cellStyle name="_ДАСТУР обл план 2007-09_Копия прил  134 и рассм  (6)" xfId="273"/>
    <cellStyle name="_ДАСТУР обл план 2007-09_Ожидаемые рабочие места" xfId="274"/>
    <cellStyle name="_ДАСТУР обл план 2007-09_Ожидаемые рабочие места 2" xfId="275"/>
    <cellStyle name="_ДАСТУР обл план 2007-09_Ожидаемые рабочие места_1 кв.2013г.ожидаемый" xfId="276"/>
    <cellStyle name="_ДАСТУР обл план 2007-09_Форма-ЯИЎ ва бандлик" xfId="277"/>
    <cellStyle name="_ДАСТУР обл план 2007-09_Форма-ЯИЎ ва бандлик_факт раб места МЭ 05.09.2011" xfId="278"/>
    <cellStyle name="_ДАСТУР обл план 2007-09_формы" xfId="279"/>
    <cellStyle name="_Долг." xfId="280"/>
    <cellStyle name="_доп. табл по Поручению министра - посл." xfId="281"/>
    <cellStyle name="_доп. табл по Поручению министра - посл." xfId="282"/>
    <cellStyle name="_доп. табл по Поручению министра - посл." xfId="283"/>
    <cellStyle name="_доп. табл по Поручению министра - посл." xfId="284"/>
    <cellStyle name="_Жиззах" xfId="285"/>
    <cellStyle name="_Жиззах 2" xfId="286"/>
    <cellStyle name="_Жиззах_8- 9-10-жадвал" xfId="287"/>
    <cellStyle name="_Жиззах_ВВП пром (2)" xfId="288"/>
    <cellStyle name="_Жиззах_газомекость последний" xfId="289"/>
    <cellStyle name="_Жиззах_ИМПОРТОЗАМЕЩЕНИЕ" xfId="290"/>
    <cellStyle name="_Жиззах_Копия прил  134 и рассм  (6)" xfId="291"/>
    <cellStyle name="_Жиззах_Ожидаемые рабочие места" xfId="292"/>
    <cellStyle name="_Жиззах_Ожидаемые рабочие места 2" xfId="293"/>
    <cellStyle name="_Жиззах_Ожидаемые рабочие места_1 кв.2013г.ожидаемый" xfId="294"/>
    <cellStyle name="_Жиззах_Форма-ЯИЎ ва бандлик" xfId="295"/>
    <cellStyle name="_Жиззах_Форма-ЯИЎ ва бандлик_факт раб места МЭ 05.09.2011" xfId="296"/>
    <cellStyle name="_Жиззах_формы" xfId="297"/>
    <cellStyle name="_ИМПОРТОЗАМЕЩЕНИЕ" xfId="298"/>
    <cellStyle name="_ИМПОРТОЗАМЕЩЕНИЕ" xfId="299"/>
    <cellStyle name="_ИМПОРТОЗАМЕЩЕНИЕ" xfId="300"/>
    <cellStyle name="_ИМПОРТОЗАМЕЩЕНИЕ" xfId="301"/>
    <cellStyle name="_Итоги работ за март 2010 года" xfId="302"/>
    <cellStyle name="_Касаначилик январ-март" xfId="303"/>
    <cellStyle name="_Касаначилик январ-март 2" xfId="304"/>
    <cellStyle name="_Касаначилик январ-март_ИМПОРТОЗАМЕЩЕНИЕ" xfId="305"/>
    <cellStyle name="_Кашкадарё" xfId="306"/>
    <cellStyle name="_Кашкадарё 2" xfId="307"/>
    <cellStyle name="_Кашкадарё_8- 9-10-жадвал" xfId="308"/>
    <cellStyle name="_Кашкадарё_ВВП пром (2)" xfId="309"/>
    <cellStyle name="_Кашкадарё_газомекость последний" xfId="310"/>
    <cellStyle name="_Кашкадарё_ИМПОРТОЗАМЕЩЕНИЕ" xfId="311"/>
    <cellStyle name="_Кашкадарё_Копия прил  134 и рассм  (6)" xfId="312"/>
    <cellStyle name="_Кашкадарё_Ожидаемые рабочие места" xfId="313"/>
    <cellStyle name="_Кашкадарё_Ожидаемые рабочие места 2" xfId="314"/>
    <cellStyle name="_Кашкадарё_Ожидаемые рабочие места_1 кв.2013г.ожидаемый" xfId="315"/>
    <cellStyle name="_Кашкадарё_Форма-ЯИЎ ва бандлик" xfId="316"/>
    <cellStyle name="_Кашкадарё_Форма-ЯИЎ ва бандлик_факт раб места МЭ 05.09.2011" xfId="317"/>
    <cellStyle name="_Кашкадарё_формы" xfId="318"/>
    <cellStyle name="_Книга10" xfId="319"/>
    <cellStyle name="_Книга2" xfId="320"/>
    <cellStyle name="_Книга3" xfId="321"/>
    <cellStyle name="_Кооперация" xfId="322"/>
    <cellStyle name="_Кооперация 2" xfId="323"/>
    <cellStyle name="_Кооперация_ИМПОРТОЗАМЕЩЕНИЕ" xfId="324"/>
    <cellStyle name="_Копия 2 FS CABLE Case 2 (+ж+т¬ы, ¦¦L¦ ME, 250000+ы, CU8033,1¦т-+-б,¬щ--)" xfId="325"/>
    <cellStyle name="_Копия Для МЭ СВОД" xfId="326"/>
    <cellStyle name="_Копия Иктисод формалари о" xfId="327"/>
    <cellStyle name="_Копия Касаначилик3" xfId="328"/>
    <cellStyle name="_Копия Касаначилик3 2" xfId="329"/>
    <cellStyle name="_Копия Касаначилик3_ИМПОРТОЗАМЕЩЕНИЕ" xfId="330"/>
    <cellStyle name="_Копия прил  134 и рассм  (6)" xfId="331"/>
    <cellStyle name="_Копия прил  134 и рассм  (6)" xfId="332"/>
    <cellStyle name="_Копия прил  134 и рассм  (6)" xfId="333"/>
    <cellStyle name="_Копия прил  134 и рассм  (6)" xfId="334"/>
    <cellStyle name="_Копия ТАБЛИЦА (ЛОКАЛИЗАЦИЯ 2011)" xfId="335"/>
    <cellStyle name="_Копия ТАБЛИЦА (ЛОКАЛИЗАЦИЯ 2011)" xfId="336"/>
    <cellStyle name="_Копия ТАБЛИЦА (ЛОКАЛИЗАЦИЯ 2011)" xfId="337"/>
    <cellStyle name="_Копия ТАБЛИЦА (ЛОКАЛИЗАЦИЯ 2011)" xfId="338"/>
    <cellStyle name="_Локал на 16.11.09 " xfId="339"/>
    <cellStyle name="_Локализация 2000-2009 год" xfId="340"/>
    <cellStyle name="_Локализация на 21 02 09" xfId="341"/>
    <cellStyle name="_Март в Мин эк" xfId="342"/>
    <cellStyle name="_Март в Мин эк 2" xfId="343"/>
    <cellStyle name="_Март в Мин эк_ИМПОРТОЗАМЕЩЕНИЕ" xfId="344"/>
    <cellStyle name="_Март~Май" xfId="345"/>
    <cellStyle name="_МВЭС Хусанбой" xfId="346"/>
    <cellStyle name="_МВЭС Хусанбой" xfId="347"/>
    <cellStyle name="_МВЭС Хусанбой" xfId="348"/>
    <cellStyle name="_МВЭС Хусанбой" xfId="349"/>
    <cellStyle name="_МВЭС Хусанбой 2" xfId="350"/>
    <cellStyle name="_МВЭС Хусанбой 2" xfId="351"/>
    <cellStyle name="_МВЭС Хусанбой 2" xfId="352"/>
    <cellStyle name="_МВЭС Хусанбой 2" xfId="353"/>
    <cellStyle name="_МВЭС Хусанбой 3" xfId="354"/>
    <cellStyle name="_МВЭС Хусанбой 3" xfId="355"/>
    <cellStyle name="_МВЭС Хусанбой 3" xfId="356"/>
    <cellStyle name="_МВЭС Хусанбой 3" xfId="357"/>
    <cellStyle name="_МВЭС Хусанбой 4" xfId="358"/>
    <cellStyle name="_МВЭС Хусанбой 4" xfId="359"/>
    <cellStyle name="_МВЭС Хусанбой 4" xfId="360"/>
    <cellStyle name="_МВЭС Хусанбой 4" xfId="361"/>
    <cellStyle name="_МВЭС Хусанбой 5" xfId="362"/>
    <cellStyle name="_МВЭС Хусанбой 5" xfId="363"/>
    <cellStyle name="_МВЭС Хусанбой 5" xfId="364"/>
    <cellStyle name="_МВЭС Хусанбой 5" xfId="365"/>
    <cellStyle name="_МВЭС Хусанбой_1 кв.2013г.ожидаемый" xfId="366"/>
    <cellStyle name="_МВЭС Хусанбой_1 кв.2013г.ожидаемый" xfId="367"/>
    <cellStyle name="_МВЭС Хусанбой_1 кв.2013г.ожидаемый" xfId="368"/>
    <cellStyle name="_МВЭС Хусанбой_1 кв.2013г.ожидаемый" xfId="369"/>
    <cellStyle name="_МВЭС2" xfId="370"/>
    <cellStyle name="_МВЭС2" xfId="371"/>
    <cellStyle name="_МВЭС2" xfId="372"/>
    <cellStyle name="_МВЭС2" xfId="373"/>
    <cellStyle name="_МВЭС2 2" xfId="374"/>
    <cellStyle name="_МВЭС2 2" xfId="375"/>
    <cellStyle name="_МВЭС2 2" xfId="376"/>
    <cellStyle name="_МВЭС2 2" xfId="377"/>
    <cellStyle name="_МВЭС2 3" xfId="378"/>
    <cellStyle name="_МВЭС2 3" xfId="379"/>
    <cellStyle name="_МВЭС2 3" xfId="380"/>
    <cellStyle name="_МВЭС2 3" xfId="381"/>
    <cellStyle name="_МВЭС2 4" xfId="382"/>
    <cellStyle name="_МВЭС2 4" xfId="383"/>
    <cellStyle name="_МВЭС2 4" xfId="384"/>
    <cellStyle name="_МВЭС2 4" xfId="385"/>
    <cellStyle name="_МВЭС2 5" xfId="386"/>
    <cellStyle name="_МВЭС2 5" xfId="387"/>
    <cellStyle name="_МВЭС2 5" xfId="388"/>
    <cellStyle name="_МВЭС2 5" xfId="389"/>
    <cellStyle name="_МВЭС2_1 кв.2013г.ожидаемый" xfId="390"/>
    <cellStyle name="_МВЭС2_1 кв.2013г.ожидаемый" xfId="391"/>
    <cellStyle name="_МВЭС2_1 кв.2013г.ожидаемый" xfId="392"/>
    <cellStyle name="_МВЭС2_1 кв.2013г.ожидаемый" xfId="393"/>
    <cellStyle name="_МОЛИЯ даромад-харажат" xfId="394"/>
    <cellStyle name="_МОЛИЯ даромад-харажат 2" xfId="395"/>
    <cellStyle name="_МОЛИЯ даромад-харажат_1 кв.2013г.ожидаемый" xfId="396"/>
    <cellStyle name="_МШМ таблица" xfId="397"/>
    <cellStyle name="_нам" xfId="398"/>
    <cellStyle name="_Наманган-1" xfId="399"/>
    <cellStyle name="_Наманган-1 2" xfId="400"/>
    <cellStyle name="_Наманган-1_8- 9-10-жадвал" xfId="401"/>
    <cellStyle name="_Наманган-1_ВВП пром (2)" xfId="402"/>
    <cellStyle name="_Наманган-1_газомекость последний" xfId="403"/>
    <cellStyle name="_Наманган-1_ИМПОРТОЗАМЕЩЕНИЕ" xfId="404"/>
    <cellStyle name="_Наманган-1_Копия прил  134 и рассм  (6)" xfId="405"/>
    <cellStyle name="_Наманган-1_Ожидаемые рабочие места" xfId="406"/>
    <cellStyle name="_Наманган-1_Ожидаемые рабочие места 2" xfId="407"/>
    <cellStyle name="_Наманган-1_Ожидаемые рабочие места_1 кв.2013г.ожидаемый" xfId="408"/>
    <cellStyle name="_Наманган-1_Форма-ЯИЎ ва бандлик" xfId="409"/>
    <cellStyle name="_Наманган-1_Форма-ЯИЎ ва бандлик_факт раб места МЭ 05.09.2011" xfId="410"/>
    <cellStyle name="_Наманган-1_формы" xfId="411"/>
    <cellStyle name="_Ожидаемые рабочие места" xfId="412"/>
    <cellStyle name="_Ожидаемые рабочие места" xfId="413"/>
    <cellStyle name="_Ожидаемые рабочие места" xfId="414"/>
    <cellStyle name="_Ожидаемые рабочие места" xfId="415"/>
    <cellStyle name="_Ожидаемые рабочие места 2" xfId="416"/>
    <cellStyle name="_Ожидаемые рабочие места 2" xfId="417"/>
    <cellStyle name="_Ожидаемые рабочие места 2" xfId="418"/>
    <cellStyle name="_Ожидаемые рабочие места 2" xfId="419"/>
    <cellStyle name="_Ожидаемые рабочие места 3" xfId="420"/>
    <cellStyle name="_Ожидаемые рабочие места 3" xfId="421"/>
    <cellStyle name="_Ожидаемые рабочие места 3" xfId="422"/>
    <cellStyle name="_Ожидаемые рабочие места 3" xfId="423"/>
    <cellStyle name="_Ожидаемые рабочие места 4" xfId="424"/>
    <cellStyle name="_Ожидаемые рабочие места 4" xfId="425"/>
    <cellStyle name="_Ожидаемые рабочие места 4" xfId="426"/>
    <cellStyle name="_Ожидаемые рабочие места 4" xfId="427"/>
    <cellStyle name="_Ожидаемые рабочие места 5" xfId="428"/>
    <cellStyle name="_Ожидаемые рабочие места 5" xfId="429"/>
    <cellStyle name="_Ожидаемые рабочие места 5" xfId="430"/>
    <cellStyle name="_Ожидаемые рабочие места 5" xfId="431"/>
    <cellStyle name="_Ожидаемые рабочие места_1 кв.2013г.ожидаемый" xfId="432"/>
    <cellStyle name="_Ожидаемые рабочие места_1 кв.2013г.ожидаемый" xfId="433"/>
    <cellStyle name="_Ожидаемые рабочие места_1 кв.2013г.ожидаемый" xfId="434"/>
    <cellStyle name="_Ожидаемые рабочие места_1 кв.2013г.ожидаемый" xfId="435"/>
    <cellStyle name="_ок 26,04,05. макс.цена" xfId="436"/>
    <cellStyle name="_Остатки Улугбек UzDY" xfId="437"/>
    <cellStyle name="_Отчеты на 26.02.2010г" xfId="438"/>
    <cellStyle name="_Отчеты на 26.02.2010г 2" xfId="439"/>
    <cellStyle name="_Отчеты на 26.02.2010г_ИМПОРТОЗАМЕЩЕНИЕ" xfId="440"/>
    <cellStyle name="_Перечень для локализации" xfId="441"/>
    <cellStyle name="_приложение _6 (пос-й)" xfId="442"/>
    <cellStyle name="_приложение _6 (пос-й) 2" xfId="443"/>
    <cellStyle name="_приложение _6 (пос-й)_Задание на 9 месяцев бюджет" xfId="444"/>
    <cellStyle name="_приложение _6 (пос-й)_Задание на 9 месяцев бюджет 2" xfId="445"/>
    <cellStyle name="_приложение _6 (пос-й)_прил 2-12" xfId="446"/>
    <cellStyle name="_приложение _6 (пос-й)_прил 2-7" xfId="447"/>
    <cellStyle name="_приложение _6 (пос-й)_приложения 1-12" xfId="448"/>
    <cellStyle name="_приложение _6 (пос-й)_приложения к протоколу 21 04 12г" xfId="449"/>
    <cellStyle name="_Приложение №4" xfId="450"/>
    <cellStyle name="_Приложения 1-4" xfId="451"/>
    <cellStyle name="_Приложения к протоколу посл2" xfId="452"/>
    <cellStyle name="_Приложения1,2 к постановлению" xfId="453"/>
    <cellStyle name="_Прогн-НРМ-2010-2013-макет" xfId="454"/>
    <cellStyle name="_Прогноз 2009 год 2" xfId="455"/>
    <cellStyle name="_Программа локализации vs MFER2(150109)" xfId="456"/>
    <cellStyle name="_Рассмотрительные" xfId="457"/>
    <cellStyle name="_Рассмотрительные 26.01.2009 АП" xfId="458"/>
    <cellStyle name="_Рассмотрительные ПЛ 2010" xfId="459"/>
    <cellStyle name="_Самар_анд" xfId="460"/>
    <cellStyle name="_Самар_анд 2" xfId="461"/>
    <cellStyle name="_Самар_анд_8- 9-10-жадвал" xfId="462"/>
    <cellStyle name="_Самар_анд_ВВП пром (2)" xfId="463"/>
    <cellStyle name="_Самар_анд_газомекость последний" xfId="464"/>
    <cellStyle name="_Самар_анд_ИМПОРТОЗАМЕЩЕНИЕ" xfId="465"/>
    <cellStyle name="_Самар_анд_Копия прил  134 и рассм  (6)" xfId="466"/>
    <cellStyle name="_Самар_анд_Ожидаемые рабочие места" xfId="467"/>
    <cellStyle name="_Самар_анд_Ожидаемые рабочие места 2" xfId="468"/>
    <cellStyle name="_Самар_анд_Ожидаемые рабочие места_1 кв.2013г.ожидаемый" xfId="469"/>
    <cellStyle name="_Самар_анд_Форма-ЯИЎ ва бандлик" xfId="470"/>
    <cellStyle name="_Самар_анд_Форма-ЯИЎ ва бандлик_факт раб места МЭ 05.09.2011" xfId="471"/>
    <cellStyle name="_Самар_анд_формы" xfId="472"/>
    <cellStyle name="_СВОД Жадваллар 2008-2012й" xfId="473"/>
    <cellStyle name="_СВОД Жадваллар 2008-2012й" xfId="474"/>
    <cellStyle name="_СВОД Жадваллар 2008-2012й" xfId="475"/>
    <cellStyle name="_СВОД Жадваллар 2008-2012й" xfId="476"/>
    <cellStyle name="_СВОД Жадваллар 2008-2012й 2" xfId="477"/>
    <cellStyle name="_СВОД Жадваллар 2008-2012й 2" xfId="478"/>
    <cellStyle name="_СВОД Жадваллар 2008-2012й 2" xfId="479"/>
    <cellStyle name="_СВОД Жадваллар 2008-2012й 2" xfId="480"/>
    <cellStyle name="_СВОД Жадваллар 2008-2012й 3" xfId="481"/>
    <cellStyle name="_СВОД Жадваллар 2008-2012й 3" xfId="482"/>
    <cellStyle name="_СВОД Жадваллар 2008-2012й 3" xfId="483"/>
    <cellStyle name="_СВОД Жадваллар 2008-2012й 3" xfId="484"/>
    <cellStyle name="_СВОД Жадваллар 2008-2012й 4" xfId="485"/>
    <cellStyle name="_СВОД Жадваллар 2008-2012й 4" xfId="486"/>
    <cellStyle name="_СВОД Жадваллар 2008-2012й 4" xfId="487"/>
    <cellStyle name="_СВОД Жадваллар 2008-2012й 4" xfId="488"/>
    <cellStyle name="_СВОД Жадваллар 2008-2012й 5" xfId="489"/>
    <cellStyle name="_СВОД Жадваллар 2008-2012й 5" xfId="490"/>
    <cellStyle name="_СВОД Жадваллар 2008-2012й 5" xfId="491"/>
    <cellStyle name="_СВОД Жадваллар 2008-2012й 5" xfId="492"/>
    <cellStyle name="_СВОД Жадваллар 2008-2012й_1 кв.2013г.ожидаемый" xfId="493"/>
    <cellStyle name="_СВОД Жадваллар 2008-2012й_1 кв.2013г.ожидаемый" xfId="494"/>
    <cellStyle name="_СВОД Жадваллар 2008-2012й_1 кв.2013г.ожидаемый" xfId="495"/>
    <cellStyle name="_СВОД Жадваллар 2008-2012й_1 кв.2013г.ожидаемый" xfId="496"/>
    <cellStyle name="_СВОД Жадваллар 2008-2012й_СВОД Прогноз 2008-2012й" xfId="497"/>
    <cellStyle name="_СВОД Жадваллар 2008-2012й_СВОД Прогноз 2008-2012й" xfId="498"/>
    <cellStyle name="_СВОД Жадваллар 2008-2012й_СВОД Прогноз 2008-2012й" xfId="499"/>
    <cellStyle name="_СВОД Жадваллар 2008-2012й_СВОД Прогноз 2008-2012й" xfId="500"/>
    <cellStyle name="_СВОД Жадваллар 2008-2012й_СВОД Прогноз 2008-2012й 2" xfId="501"/>
    <cellStyle name="_СВОД Жадваллар 2008-2012й_СВОД Прогноз 2008-2012й 2" xfId="502"/>
    <cellStyle name="_СВОД Жадваллар 2008-2012й_СВОД Прогноз 2008-2012й 2" xfId="503"/>
    <cellStyle name="_СВОД Жадваллар 2008-2012й_СВОД Прогноз 2008-2012й 2" xfId="504"/>
    <cellStyle name="_СВОД Жадваллар 2008-2012й_СВОД Прогноз 2008-2012й 3" xfId="505"/>
    <cellStyle name="_СВОД Жадваллар 2008-2012й_СВОД Прогноз 2008-2012й 3" xfId="506"/>
    <cellStyle name="_СВОД Жадваллар 2008-2012й_СВОД Прогноз 2008-2012й 3" xfId="507"/>
    <cellStyle name="_СВОД Жадваллар 2008-2012й_СВОД Прогноз 2008-2012й 3" xfId="508"/>
    <cellStyle name="_СВОД Жадваллар 2008-2012й_СВОД Прогноз 2008-2012й 4" xfId="509"/>
    <cellStyle name="_СВОД Жадваллар 2008-2012й_СВОД Прогноз 2008-2012й 4" xfId="510"/>
    <cellStyle name="_СВОД Жадваллар 2008-2012й_СВОД Прогноз 2008-2012й 4" xfId="511"/>
    <cellStyle name="_СВОД Жадваллар 2008-2012й_СВОД Прогноз 2008-2012й 4" xfId="512"/>
    <cellStyle name="_СВОД Жадваллар 2008-2012й_СВОД Прогноз 2008-2012й 5" xfId="513"/>
    <cellStyle name="_СВОД Жадваллар 2008-2012й_СВОД Прогноз 2008-2012й 5" xfId="514"/>
    <cellStyle name="_СВОД Жадваллар 2008-2012й_СВОД Прогноз 2008-2012й 5" xfId="515"/>
    <cellStyle name="_СВОД Жадваллар 2008-2012й_СВОД Прогноз 2008-2012й 5" xfId="516"/>
    <cellStyle name="_СВОД Жадваллар 2008-2012й_СВОД Прогноз 2008-2012й_1 кв.2013г.ожидаемый" xfId="517"/>
    <cellStyle name="_СВОД Жадваллар 2008-2012й_СВОД Прогноз 2008-2012й_1 кв.2013г.ожидаемый" xfId="518"/>
    <cellStyle name="_СВОД Жадваллар 2008-2012й_СВОД Прогноз 2008-2012й_1 кв.2013г.ожидаемый" xfId="519"/>
    <cellStyle name="_СВОД Жадваллар 2008-2012й_СВОД Прогноз 2008-2012й_1 кв.2013г.ожидаемый" xfId="520"/>
    <cellStyle name="_СВОД Прогноз 2008-2012й" xfId="521"/>
    <cellStyle name="_СВОД Прогноз 2008-2012й" xfId="522"/>
    <cellStyle name="_СВОД Прогноз 2008-2012й" xfId="523"/>
    <cellStyle name="_СВОД Прогноз 2008-2012й" xfId="524"/>
    <cellStyle name="_СВОД Прогноз 2008-2012й 2" xfId="525"/>
    <cellStyle name="_СВОД Прогноз 2008-2012й 2" xfId="526"/>
    <cellStyle name="_СВОД Прогноз 2008-2012й 2" xfId="527"/>
    <cellStyle name="_СВОД Прогноз 2008-2012й 2" xfId="528"/>
    <cellStyle name="_СВОД Прогноз 2008-2012й 3" xfId="529"/>
    <cellStyle name="_СВОД Прогноз 2008-2012й 3" xfId="530"/>
    <cellStyle name="_СВОД Прогноз 2008-2012й 3" xfId="531"/>
    <cellStyle name="_СВОД Прогноз 2008-2012й 3" xfId="532"/>
    <cellStyle name="_СВОД Прогноз 2008-2012й 4" xfId="533"/>
    <cellStyle name="_СВОД Прогноз 2008-2012й 4" xfId="534"/>
    <cellStyle name="_СВОД Прогноз 2008-2012й 4" xfId="535"/>
    <cellStyle name="_СВОД Прогноз 2008-2012й 4" xfId="536"/>
    <cellStyle name="_СВОД Прогноз 2008-2012й 5" xfId="537"/>
    <cellStyle name="_СВОД Прогноз 2008-2012й 5" xfId="538"/>
    <cellStyle name="_СВОД Прогноз 2008-2012й 5" xfId="539"/>
    <cellStyle name="_СВОД Прогноз 2008-2012й 5" xfId="540"/>
    <cellStyle name="_СВОД Прогноз 2008-2012й_1 кв.2013г.ожидаемый" xfId="541"/>
    <cellStyle name="_СВОД Прогноз 2008-2012й_1 кв.2013г.ожидаемый" xfId="542"/>
    <cellStyle name="_СВОД Прогноз 2008-2012й_1 кв.2013г.ожидаемый" xfId="543"/>
    <cellStyle name="_СВОД Прогноз 2008-2012й_1 кв.2013г.ожидаемый" xfId="544"/>
    <cellStyle name="_Сирдарё" xfId="545"/>
    <cellStyle name="_Сирдарё 2" xfId="546"/>
    <cellStyle name="_Сирдарё_8- 9-10-жадвал" xfId="547"/>
    <cellStyle name="_Сирдарё_ВВП пром (2)" xfId="548"/>
    <cellStyle name="_Сирдарё_газомекость последний" xfId="549"/>
    <cellStyle name="_Сирдарё_ИМПОРТОЗАМЕЩЕНИЕ" xfId="550"/>
    <cellStyle name="_Сирдарё_Копия прил  134 и рассм  (6)" xfId="551"/>
    <cellStyle name="_Сирдарё_Ожидаемые рабочие места" xfId="552"/>
    <cellStyle name="_Сирдарё_Ожидаемые рабочие места 2" xfId="553"/>
    <cellStyle name="_Сирдарё_Ожидаемые рабочие места_1 кв.2013г.ожидаемый" xfId="554"/>
    <cellStyle name="_Сирдарё_Форма-ЯИЎ ва бандлик" xfId="555"/>
    <cellStyle name="_Сирдарё_Форма-ЯИЎ ва бандлик_факт раб места МЭ 05.09.2011" xfId="556"/>
    <cellStyle name="_Сирдарё_формы" xfId="557"/>
    <cellStyle name="_соц раз Азиз" xfId="558"/>
    <cellStyle name="_СПИСОК тулик" xfId="559"/>
    <cellStyle name="_с-с" xfId="560"/>
    <cellStyle name="_с-с" xfId="561"/>
    <cellStyle name="_с-с" xfId="562"/>
    <cellStyle name="_с-с" xfId="563"/>
    <cellStyle name="_Сурхондарё " xfId="564"/>
    <cellStyle name="_Сурхондарё  2" xfId="565"/>
    <cellStyle name="_Сурхондарё _8- 9-10-жадвал" xfId="566"/>
    <cellStyle name="_Сурхондарё _ВВП пром (2)" xfId="567"/>
    <cellStyle name="_Сурхондарё _газомекость последний" xfId="568"/>
    <cellStyle name="_Сурхондарё _ИМПОРТОЗАМЕЩЕНИЕ" xfId="569"/>
    <cellStyle name="_Сурхондарё _Копия прил  134 и рассм  (6)" xfId="570"/>
    <cellStyle name="_Сурхондарё _Ожидаемые рабочие места" xfId="571"/>
    <cellStyle name="_Сурхондарё _Ожидаемые рабочие места 2" xfId="572"/>
    <cellStyle name="_Сурхондарё _Ожидаемые рабочие места_1 кв.2013г.ожидаемый" xfId="573"/>
    <cellStyle name="_Сурхондарё _Форма-ЯИЎ ва бандлик" xfId="574"/>
    <cellStyle name="_Сурхондарё _Форма-ЯИЎ ва бандлик_факт раб места МЭ 05.09.2011" xfId="575"/>
    <cellStyle name="_Сурхондарё _формы" xfId="576"/>
    <cellStyle name="_Т12" xfId="577"/>
    <cellStyle name="_Т12 2" xfId="578"/>
    <cellStyle name="_Т12_ИМПОРТОЗАМЕЩЕНИЕ" xfId="579"/>
    <cellStyle name="_Табл.1кв.2011г.ожид" xfId="580"/>
    <cellStyle name="_Табл.1кв.2011г.ожид" xfId="581"/>
    <cellStyle name="_Табл.1кв.2011г.ожид" xfId="582"/>
    <cellStyle name="_Табл.1кв.2011г.ожид" xfId="583"/>
    <cellStyle name="_ТЭО" xfId="584"/>
    <cellStyle name="_Умум ОК" xfId="585"/>
    <cellStyle name="_Умум ОК" xfId="586"/>
    <cellStyle name="_Умум ОК" xfId="587"/>
    <cellStyle name="_Умум ОК" xfId="588"/>
    <cellStyle name="_Умум ОК_ИМПОРТОЗАМЕЩЕНИЕ" xfId="589"/>
    <cellStyle name="_Умум ОК_ИМПОРТОЗАМЕЩЕНИЕ" xfId="590"/>
    <cellStyle name="_Умум ОК_ИМПОРТОЗАМЕЩЕНИЕ" xfId="591"/>
    <cellStyle name="_Умум ОК_ИМПОРТОЗАМЕЩЕНИЕ" xfId="592"/>
    <cellStyle name="_Умум ОК_Копия ТАБЛИЦА (ЛОКАЛИЗАЦИЯ 2011)" xfId="593"/>
    <cellStyle name="_Умум ОК_Копия ТАБЛИЦА (ЛОКАЛИЗАЦИЯ 2011)" xfId="594"/>
    <cellStyle name="_Умум ОК_Копия ТАБЛИЦА (ЛОКАЛИЗАЦИЯ 2011)" xfId="595"/>
    <cellStyle name="_Умум ОК_Копия ТАБЛИЦА (ЛОКАЛИЗАЦИЯ 2011)" xfId="596"/>
    <cellStyle name="_Умум ОК_Факт стат" xfId="597"/>
    <cellStyle name="_Умум ОК_Факт стат" xfId="598"/>
    <cellStyle name="_Умум ОК_Факт стат" xfId="599"/>
    <cellStyle name="_Умум ОК_Факт стат" xfId="600"/>
    <cellStyle name="_Умум ОК_Факт стат 2" xfId="601"/>
    <cellStyle name="_Умум ОК_Факт стат 2" xfId="602"/>
    <cellStyle name="_Умум ОК_Факт стат 2" xfId="603"/>
    <cellStyle name="_Умум ОК_Факт стат 2" xfId="604"/>
    <cellStyle name="_Умум ОК_Факт стат_ИМПОРТОЗАМЕЩЕНИЕ" xfId="605"/>
    <cellStyle name="_Умум ОК_Факт стат_ИМПОРТОЗАМЕЩЕНИЕ" xfId="606"/>
    <cellStyle name="_Умум ОК_Факт стат_ИМПОРТОЗАМЕЩЕНИЕ" xfId="607"/>
    <cellStyle name="_Умум ОК_Факт стат_ИМПОРТОЗАМЕЩЕНИЕ" xfId="608"/>
    <cellStyle name="_Умум ОК_Факт стат_Приложение_2" xfId="609"/>
    <cellStyle name="_Умум ОК_Факт стат_Приложение_2" xfId="610"/>
    <cellStyle name="_Умум ОК_Факт стат_Приложение_2" xfId="611"/>
    <cellStyle name="_Умум ОК_Факт стат_Приложение_2" xfId="612"/>
    <cellStyle name="_Умум ОК_Факт стат_Приложения 1-3 к проекту ПП 11.07.2011" xfId="613"/>
    <cellStyle name="_Умум ОК_Факт стат_Приложения 1-3 к проекту ПП 11.07.2011" xfId="614"/>
    <cellStyle name="_Умум ОК_Факт стат_Приложения 1-3 к проекту ПП 11.07.2011" xfId="615"/>
    <cellStyle name="_Умум ОК_Факт стат_Приложения 1-3 к проекту ПП 11.07.2011" xfId="616"/>
    <cellStyle name="_Умум ОК_Факт стат_Приложения к постановлению" xfId="617"/>
    <cellStyle name="_Умум ОК_Факт стат_Приложения к постановлению" xfId="618"/>
    <cellStyle name="_Умум ОК_Факт стат_Приложения к постановлению" xfId="619"/>
    <cellStyle name="_Умум ОК_Факт стат_Приложения к постановлению" xfId="620"/>
    <cellStyle name="_Умум ОК_Факт стат_Приложения к постановлению 1-3" xfId="621"/>
    <cellStyle name="_Умум ОК_Факт стат_Приложения к постановлению 1-3" xfId="622"/>
    <cellStyle name="_Умум ОК_Факт стат_Приложения к постановлению 1-3" xfId="623"/>
    <cellStyle name="_Умум ОК_Факт стат_Приложения к постановлению 1-3" xfId="624"/>
    <cellStyle name="_Умум ОК_Факт стат_Приложения к постановлению- Азимову" xfId="625"/>
    <cellStyle name="_Умум ОК_Факт стат_Приложения к постановлению- Азимову" xfId="626"/>
    <cellStyle name="_Умум ОК_Факт стат_Приложения к постановлению- Азимову" xfId="627"/>
    <cellStyle name="_Умум ОК_Факт стат_Приложения к постановлению- Азимову" xfId="628"/>
    <cellStyle name="_Умум ОК_Факт стат_Приложения к постановлению- Азимову 2" xfId="629"/>
    <cellStyle name="_Умум ОК_Факт стат_Приложения к постановлению- Азимову 2" xfId="630"/>
    <cellStyle name="_Умум ОК_Факт стат_Приложения к постановлению- Азимову 2" xfId="631"/>
    <cellStyle name="_Умум ОК_Факт стат_Приложения к постановлению- Азимову 2" xfId="632"/>
    <cellStyle name="_Умум ОК_Факт стат_Приложения к постановлению посл." xfId="633"/>
    <cellStyle name="_Умум ОК_Факт стат_Приложения к постановлению посл." xfId="634"/>
    <cellStyle name="_Умум ОК_Факт стат_Приложения к постановлению посл." xfId="635"/>
    <cellStyle name="_Умум ОК_Факт стат_Приложения к постановлению посл." xfId="636"/>
    <cellStyle name="_Факт стат" xfId="637"/>
    <cellStyle name="_Факт стат" xfId="638"/>
    <cellStyle name="_Факт стат" xfId="639"/>
    <cellStyle name="_Факт стат" xfId="640"/>
    <cellStyle name="_Факт стат_ИМПОРТОЗАМЕЩЕНИЕ" xfId="641"/>
    <cellStyle name="_Факт стат_ИМПОРТОЗАМЕЩЕНИЕ" xfId="642"/>
    <cellStyle name="_Факт стат_ИМПОРТОЗАМЕЩЕНИЕ" xfId="643"/>
    <cellStyle name="_Факт стат_ИМПОРТОЗАМЕЩЕНИЕ" xfId="644"/>
    <cellStyle name="_Факт стат_Приложения к постановлению- Азимову 2" xfId="645"/>
    <cellStyle name="_Факт стат_Приложения к постановлению- Азимову 2" xfId="646"/>
    <cellStyle name="_Факт стат_Приложения к постановлению- Азимову 2" xfId="647"/>
    <cellStyle name="_Факт стат_Приложения к постановлению- Азимову 2" xfId="648"/>
    <cellStyle name="_факторы" xfId="649"/>
    <cellStyle name="_факторы2011 год" xfId="650"/>
    <cellStyle name="_факторы2011 год" xfId="651"/>
    <cellStyle name="_факторы2011 год" xfId="652"/>
    <cellStyle name="_факторы2011 год" xfId="653"/>
    <cellStyle name="_Фаолият" xfId="654"/>
    <cellStyle name="_Фаолият 2" xfId="655"/>
    <cellStyle name="_Фаолият_8- 9-10-жадвал" xfId="656"/>
    <cellStyle name="_Фаолият_II. Мониторинг янв-фев 09" xfId="657"/>
    <cellStyle name="_Фаолият_II. Мониторинг янв-фев 09 2" xfId="658"/>
    <cellStyle name="_Фаолият_II. Мониторинг янв-фев 09_ИМПОРТОЗАМЕЩЕНИЕ" xfId="659"/>
    <cellStyle name="_Фаолият_ВВП пром (2)" xfId="660"/>
    <cellStyle name="_Фаолият_вес  16ж мониторинг" xfId="661"/>
    <cellStyle name="_Фаолият_газомекость последний" xfId="662"/>
    <cellStyle name="_Фаолият_ИМПОРТОЗАМЕЩЕНИЕ" xfId="663"/>
    <cellStyle name="_Фаолият_қишлоқ таррақиёти 82 банд тўлиқ" xfId="664"/>
    <cellStyle name="_Фаолият_қишлоқ таррақиёти 82 банд тўлиқ 2" xfId="665"/>
    <cellStyle name="_Фаолият_қишлоқ таррақиёти 82 банд тўлиқ_1 кв.2013г.ожидаемый" xfId="666"/>
    <cellStyle name="_Фаолият_қишлоқ таррақиёти 82 банд тўлиқ_2 Приложение №1 к Постановлению" xfId="667"/>
    <cellStyle name="_Фаолият_қишлоқ таррақиёти 82 банд тўлиқ_2 Приложения к постановлению" xfId="668"/>
    <cellStyle name="_Фаолият_қишлоқ таррақиёти 82 банд тўлиқ_3 Приложение №2 к Постановлению" xfId="669"/>
    <cellStyle name="_Фаолият_қишлоқ таррақиёти 82 банд тўлиқ_в трансгаз" xfId="670"/>
    <cellStyle name="_Фаолият_қишлоқ таррақиёти 82 банд тўлиқ_газомекость последний" xfId="671"/>
    <cellStyle name="_Фаолият_қишлоқ таррақиёти 82 банд тўлиқ_Книга2" xfId="672"/>
    <cellStyle name="_Фаолият_қишлоқ таррақиёти 82 банд тўлиқ_Копия 2 Приложение _1 к Постановлению" xfId="673"/>
    <cellStyle name="_Фаолият_қишлоқ таррақиёти 82 банд тўлиқ_Копия ГАК" xfId="674"/>
    <cellStyle name="_Фаолият_қишлоқ таррақиёти 82 банд тўлиқ_Приложение 1" xfId="675"/>
    <cellStyle name="_Фаолият_қишлоқ таррақиёти 82 банд тўлиқ_Приложения к ПП" xfId="676"/>
    <cellStyle name="_Фаолият_қишлоқ таррақиёти 82 банд тўлиқ_Приложения_167-4" xfId="677"/>
    <cellStyle name="_Фаолият_қишлоқ таррақиёти 82 банд тўлиқ_Рассмот.таблица-экономия в деньгах-1" xfId="678"/>
    <cellStyle name="_Фаолият_қишлоқ таррақиёти 82 банд тўлиқ_формы" xfId="679"/>
    <cellStyle name="_Фаолият_Копия прил  134 и рассм  (6)" xfId="680"/>
    <cellStyle name="_Фаолият_Ожидаемые рабочие места" xfId="681"/>
    <cellStyle name="_Фаолият_Ожидаемые рабочие места 2" xfId="682"/>
    <cellStyle name="_Фаолият_Ожидаемые рабочие места_1 кв.2013г.ожидаемый" xfId="683"/>
    <cellStyle name="_Фаолият_Пром жадвалллар 6 ой" xfId="684"/>
    <cellStyle name="_Фаолият_Форма-ЯИЎ ва бандлик" xfId="685"/>
    <cellStyle name="_Фаолият_Форма-ЯИЎ ва бандлик_факт раб места МЭ 05.09.2011" xfId="686"/>
    <cellStyle name="_Фаолият_формы" xfId="687"/>
    <cellStyle name="_Фаолият_ЯИЎ-сервис" xfId="688"/>
    <cellStyle name="_Фаолият_ЯИЎ-сервис 2" xfId="689"/>
    <cellStyle name="_Фаолият_ЯИЎ-сервис_1 кв.2013г.ожидаемый" xfId="690"/>
    <cellStyle name="_Фаолият_ЯИЎ-сервис_2 Приложение №1 к Постановлению" xfId="691"/>
    <cellStyle name="_Фаолият_ЯИЎ-сервис_2 Приложения к постановлению" xfId="692"/>
    <cellStyle name="_Фаолият_ЯИЎ-сервис_3 Приложение №2 к Постановлению" xfId="693"/>
    <cellStyle name="_Фаолият_ЯИЎ-сервис_в трансгаз" xfId="694"/>
    <cellStyle name="_Фаолият_ЯИЎ-сервис_газомекость последний" xfId="695"/>
    <cellStyle name="_Фаолият_ЯИЎ-сервис_Книга2" xfId="696"/>
    <cellStyle name="_Фаолият_ЯИЎ-сервис_Копия 2 Приложение _1 к Постановлению" xfId="697"/>
    <cellStyle name="_Фаолият_ЯИЎ-сервис_Копия ГАК" xfId="698"/>
    <cellStyle name="_Фаолият_ЯИЎ-сервис_Приложение 1" xfId="699"/>
    <cellStyle name="_Фаолият_ЯИЎ-сервис_Приложения к ПП" xfId="700"/>
    <cellStyle name="_Фаолият_ЯИЎ-сервис_Приложения_167-4" xfId="701"/>
    <cellStyle name="_Фаолият_ЯИЎ-сервис_Рассмот.таблица-экономия в деньгах-1" xfId="702"/>
    <cellStyle name="_Фаолият_ЯИЎ-сервис_формы" xfId="703"/>
    <cellStyle name="_ФОНД(10.03.2011)" xfId="704"/>
    <cellStyle name="_ФОНД(28.02.11)" xfId="705"/>
    <cellStyle name="_Форма-ЯИЎ ва бандлик" xfId="706"/>
    <cellStyle name="_Форма-ЯИЎ ва бандлик" xfId="707"/>
    <cellStyle name="_Форма-ЯИЎ ва бандлик" xfId="708"/>
    <cellStyle name="_Форма-ЯИЎ ва бандлик" xfId="709"/>
    <cellStyle name="_Форма-ЯИЎ ва бандлик_факт раб места МЭ 05.09.2011" xfId="710"/>
    <cellStyle name="_Форма-ЯИЎ ва бандлик_факт раб места МЭ 05.09.2011" xfId="711"/>
    <cellStyle name="_Форма-ЯИЎ ва бандлик_факт раб места МЭ 05.09.2011" xfId="712"/>
    <cellStyle name="_Форма-ЯИЎ ва бандлик_факт раб места МЭ 05.09.2011" xfId="713"/>
    <cellStyle name="_Формирование 13112009" xfId="714"/>
    <cellStyle name="_Формирование 13112009 2" xfId="715"/>
    <cellStyle name="_Формирование 13112009_ИМПОРТОЗАМЕЩЕНИЕ" xfId="716"/>
    <cellStyle name="_формы" xfId="717"/>
    <cellStyle name="_формы" xfId="718"/>
    <cellStyle name="_формы" xfId="719"/>
    <cellStyle name="_формы" xfId="720"/>
    <cellStyle name="_формы_Копия ГАК" xfId="721"/>
    <cellStyle name="_формы_Копия ГАК" xfId="722"/>
    <cellStyle name="_формы_Копия ГАК" xfId="723"/>
    <cellStyle name="_формы_Копия ГАК" xfId="724"/>
    <cellStyle name="_Хоразм" xfId="725"/>
    <cellStyle name="_Хоразм 2" xfId="726"/>
    <cellStyle name="_Хоразм вилояти  январ-апрел янги иш уринлари  04.05.2009 йил" xfId="727"/>
    <cellStyle name="_Хоразм вилояти янги иш уринлари" xfId="728"/>
    <cellStyle name="_Хоразм вилояти янги иш урни январ-июн ойлари" xfId="729"/>
    <cellStyle name="_Хоразм_8- 9-10-жадвал" xfId="730"/>
    <cellStyle name="_Хоразм_ВВП пром (2)" xfId="731"/>
    <cellStyle name="_Хоразм_газомекость последний" xfId="732"/>
    <cellStyle name="_Хоразм_ИМПОРТОЗАМЕЩЕНИЕ" xfId="733"/>
    <cellStyle name="_Хоразм_Копия прил  134 и рассм  (6)" xfId="734"/>
    <cellStyle name="_Хоразм_Ожидаемые рабочие места" xfId="735"/>
    <cellStyle name="_Хоразм_Ожидаемые рабочие места 2" xfId="736"/>
    <cellStyle name="_Хоразм_Ожидаемые рабочие места_1 кв.2013г.ожидаемый" xfId="737"/>
    <cellStyle name="_Хоразм_Форма-ЯИЎ ва бандлик" xfId="738"/>
    <cellStyle name="_Хоразм_Форма-ЯИЎ ва бандлик_факт раб места МЭ 05.09.2011" xfId="739"/>
    <cellStyle name="_Хоразм_формы" xfId="740"/>
    <cellStyle name="_чора-тадбир свод" xfId="741"/>
    <cellStyle name="_чора-тадбир свод 2" xfId="742"/>
    <cellStyle name="_чора-тадбир свод_8- 9-10-жадвал" xfId="743"/>
    <cellStyle name="_чора-тадбир свод_II. Мониторинг янв-фев 09" xfId="744"/>
    <cellStyle name="_чора-тадбир свод_II. Мониторинг янв-фев 09 2" xfId="745"/>
    <cellStyle name="_чора-тадбир свод_II. Мониторинг янв-фев 09_ИМПОРТОЗАМЕЩЕНИЕ" xfId="746"/>
    <cellStyle name="_чора-тадбир свод_ВВП пром (2)" xfId="747"/>
    <cellStyle name="_чора-тадбир свод_вес  16ж мониторинг" xfId="748"/>
    <cellStyle name="_чора-тадбир свод_газомекость последний" xfId="749"/>
    <cellStyle name="_чора-тадбир свод_ИМПОРТОЗАМЕЩЕНИЕ" xfId="750"/>
    <cellStyle name="_чора-тадбир свод_қишлоқ таррақиёти 82 банд тўлиқ" xfId="751"/>
    <cellStyle name="_чора-тадбир свод_қишлоқ таррақиёти 82 банд тўлиқ 2" xfId="752"/>
    <cellStyle name="_чора-тадбир свод_қишлоқ таррақиёти 82 банд тўлиқ_1 кв.2013г.ожидаемый" xfId="753"/>
    <cellStyle name="_чора-тадбир свод_қишлоқ таррақиёти 82 банд тўлиқ_2 Приложение №1 к Постановлению" xfId="754"/>
    <cellStyle name="_чора-тадбир свод_қишлоқ таррақиёти 82 банд тўлиқ_2 Приложения к постановлению" xfId="755"/>
    <cellStyle name="_чора-тадбир свод_қишлоқ таррақиёти 82 банд тўлиқ_3 Приложение №2 к Постановлению" xfId="756"/>
    <cellStyle name="_чора-тадбир свод_қишлоқ таррақиёти 82 банд тўлиқ_в трансгаз" xfId="757"/>
    <cellStyle name="_чора-тадбир свод_қишлоқ таррақиёти 82 банд тўлиқ_газомекость последний" xfId="758"/>
    <cellStyle name="_чора-тадбир свод_қишлоқ таррақиёти 82 банд тўлиқ_Книга2" xfId="759"/>
    <cellStyle name="_чора-тадбир свод_қишлоқ таррақиёти 82 банд тўлиқ_Копия 2 Приложение _1 к Постановлению" xfId="760"/>
    <cellStyle name="_чора-тадбир свод_қишлоқ таррақиёти 82 банд тўлиқ_Копия ГАК" xfId="761"/>
    <cellStyle name="_чора-тадбир свод_қишлоқ таррақиёти 82 банд тўлиқ_Приложение 1" xfId="762"/>
    <cellStyle name="_чора-тадбир свод_қишлоқ таррақиёти 82 банд тўлиқ_Приложения к ПП" xfId="763"/>
    <cellStyle name="_чора-тадбир свод_қишлоқ таррақиёти 82 банд тўлиқ_Приложения_167-4" xfId="764"/>
    <cellStyle name="_чора-тадбир свод_қишлоқ таррақиёти 82 банд тўлиқ_Рассмот.таблица-экономия в деньгах-1" xfId="765"/>
    <cellStyle name="_чора-тадбир свод_қишлоқ таррақиёти 82 банд тўлиқ_формы" xfId="766"/>
    <cellStyle name="_чора-тадбир свод_Копия прил  134 и рассм  (6)" xfId="767"/>
    <cellStyle name="_чора-тадбир свод_Ожидаемые рабочие места" xfId="768"/>
    <cellStyle name="_чора-тадбир свод_Ожидаемые рабочие места 2" xfId="769"/>
    <cellStyle name="_чора-тадбир свод_Ожидаемые рабочие места_1 кв.2013г.ожидаемый" xfId="770"/>
    <cellStyle name="_чора-тадбир свод_Пром жадвалллар 6 ой" xfId="771"/>
    <cellStyle name="_чора-тадбир свод_Форма-ЯИЎ ва бандлик" xfId="772"/>
    <cellStyle name="_чора-тадбир свод_Форма-ЯИЎ ва бандлик_факт раб места МЭ 05.09.2011" xfId="773"/>
    <cellStyle name="_чора-тадбир свод_формы" xfId="774"/>
    <cellStyle name="_чора-тадбир свод_ЯИЎ-сервис" xfId="775"/>
    <cellStyle name="_чора-тадбир свод_ЯИЎ-сервис 2" xfId="776"/>
    <cellStyle name="_чора-тадбир свод_ЯИЎ-сервис_1 кв.2013г.ожидаемый" xfId="777"/>
    <cellStyle name="_чора-тадбир свод_ЯИЎ-сервис_2 Приложение №1 к Постановлению" xfId="778"/>
    <cellStyle name="_чора-тадбир свод_ЯИЎ-сервис_2 Приложения к постановлению" xfId="779"/>
    <cellStyle name="_чора-тадбир свод_ЯИЎ-сервис_3 Приложение №2 к Постановлению" xfId="780"/>
    <cellStyle name="_чора-тадбир свод_ЯИЎ-сервис_в трансгаз" xfId="781"/>
    <cellStyle name="_чора-тадбир свод_ЯИЎ-сервис_газомекость последний" xfId="782"/>
    <cellStyle name="_чора-тадбир свод_ЯИЎ-сервис_Книга2" xfId="783"/>
    <cellStyle name="_чора-тадбир свод_ЯИЎ-сервис_Копия 2 Приложение _1 к Постановлению" xfId="784"/>
    <cellStyle name="_чора-тадбир свод_ЯИЎ-сервис_Копия ГАК" xfId="785"/>
    <cellStyle name="_чора-тадбир свод_ЯИЎ-сервис_Приложение 1" xfId="786"/>
    <cellStyle name="_чора-тадбир свод_ЯИЎ-сервис_Приложения к ПП" xfId="787"/>
    <cellStyle name="_чора-тадбир свод_ЯИЎ-сервис_Приложения_167-4" xfId="788"/>
    <cellStyle name="_чора-тадбир свод_ЯИЎ-сервис_Рассмот.таблица-экономия в деньгах-1" xfId="789"/>
    <cellStyle name="_чора-тадбир свод_ЯИЎ-сервис_формы" xfId="790"/>
    <cellStyle name="_январь-март в Мин эк" xfId="791"/>
    <cellStyle name="_январь-март в Мин эк 2" xfId="792"/>
    <cellStyle name="_январь-март в Мин эк_ИМПОРТОЗАМЕЩЕНИЕ" xfId="793"/>
    <cellStyle name="_넥시아 MINOR CHANGE 검토" xfId="794"/>
    <cellStyle name="_법인현황요약" xfId="795"/>
    <cellStyle name="_비상경영계획(REV.2)" xfId="796"/>
    <cellStyle name="_상반기 실적전망 (완결9.7)" xfId="797"/>
    <cellStyle name="_종합-MAN-POWER LOADING" xfId="798"/>
    <cellStyle name="_종합-MAN-POWER LOADING_ТЭО 195000 БП 2008 1% рент 23% пов цен" xfId="799"/>
    <cellStyle name="_종합-MAN-POWER LOADING_ТЭО 205000 БП 2008 1% рент 23% пов цен" xfId="800"/>
    <cellStyle name="_첨부1" xfId="801"/>
    <cellStyle name="؛ن [0]_³‎´" xfId="802"/>
    <cellStyle name="؛ن_³‎´" xfId="803"/>
    <cellStyle name="؟”´ذ_³‎´" xfId="804"/>
    <cellStyle name="’ћѓћ‚›‰" xfId="805"/>
    <cellStyle name="”?ќђќ‘ћ‚›‰" xfId="806"/>
    <cellStyle name="”?љ‘?ђћ‚ђќќ›‰" xfId="807"/>
    <cellStyle name="”€ќђќ‘ћ‚›‰" xfId="808"/>
    <cellStyle name="”€ќђќ‘ћ‚›‰ 2" xfId="809"/>
    <cellStyle name="”€ќђќ‘ћ‚›‰_уточн.ож.эксп.1кв.14г (17.03.14г)" xfId="810"/>
    <cellStyle name="”€љ‘€ђћ‚ђќќ›‰" xfId="811"/>
    <cellStyle name="”€љ‘€ђћ‚ђќќ›‰ 2" xfId="812"/>
    <cellStyle name="”€љ‘€ђћ‚ђќќ›‰_уточн.ож.эксп.1кв.14г (17.03.14г)" xfId="813"/>
    <cellStyle name="”ќђќ‘ћ‚›‰" xfId="814"/>
    <cellStyle name="”љ‘ђћ‚ђќќ›‰" xfId="815"/>
    <cellStyle name="„…ќ…†ќ›‰" xfId="816"/>
    <cellStyle name="„ђ’ђ" xfId="817"/>
    <cellStyle name="„ђ’ђ 2" xfId="818"/>
    <cellStyle name="‡ђѓћ‹ћ‚ћљ1" xfId="819"/>
    <cellStyle name="‡ђѓћ‹ћ‚ћљ2" xfId="820"/>
    <cellStyle name="€’ћѓћ‚›‰" xfId="821"/>
    <cellStyle name="€’ћѓћ‚›‰ 2" xfId="822"/>
    <cellStyle name="€’ћѓћ‚›‰_уточн.ож.эксп.1кв.14г (17.03.14г)" xfId="823"/>
    <cellStyle name="0,0&#13;&#10;NA&#13;&#10;" xfId="824"/>
    <cellStyle name="1" xfId="825"/>
    <cellStyle name="¹ض¤ [0]_³‎´" xfId="826"/>
    <cellStyle name="¹ض¤_³‎´" xfId="827"/>
    <cellStyle name="2" xfId="828"/>
    <cellStyle name="20% - Accent1" xfId="829"/>
    <cellStyle name="20% - Accent1 2" xfId="830"/>
    <cellStyle name="20% - Accent1_Инвестка 2014 от МЭ (финиш)" xfId="831"/>
    <cellStyle name="20% - Accent2" xfId="832"/>
    <cellStyle name="20% - Accent2 2" xfId="833"/>
    <cellStyle name="20% - Accent2_Инвестка 2014 от МЭ (финиш)" xfId="834"/>
    <cellStyle name="20% - Accent3" xfId="835"/>
    <cellStyle name="20% - Accent3 2" xfId="836"/>
    <cellStyle name="20% - Accent3_Инвестка 2014 от МЭ (финиш)" xfId="837"/>
    <cellStyle name="20% - Accent4" xfId="838"/>
    <cellStyle name="20% - Accent4 2" xfId="839"/>
    <cellStyle name="20% - Accent4_Инвестка 2014 от МЭ (финиш)" xfId="840"/>
    <cellStyle name="20% - Accent5" xfId="841"/>
    <cellStyle name="20% - Accent5 2" xfId="842"/>
    <cellStyle name="20% - Accent5_Инвестка 2014 от МЭ (финиш)" xfId="843"/>
    <cellStyle name="20% - Accent6" xfId="844"/>
    <cellStyle name="20% - Accent6 2" xfId="845"/>
    <cellStyle name="20% - Accent6_Инвестка 2014 от МЭ (финиш)" xfId="846"/>
    <cellStyle name="20% - Акцент1" xfId="847"/>
    <cellStyle name="20% - Акцент1 2" xfId="848"/>
    <cellStyle name="20% - Акцент1 2 2" xfId="849"/>
    <cellStyle name="20% - Акцент1 3" xfId="850"/>
    <cellStyle name="20% - Акцент1 3 2" xfId="851"/>
    <cellStyle name="20% - Акцент1 4" xfId="852"/>
    <cellStyle name="20% - Акцент2" xfId="853"/>
    <cellStyle name="20% - Акцент2 2" xfId="854"/>
    <cellStyle name="20% - Акцент2 2 2" xfId="855"/>
    <cellStyle name="20% - Акцент2 3" xfId="856"/>
    <cellStyle name="20% - Акцент2 3 2" xfId="857"/>
    <cellStyle name="20% - Акцент2 4" xfId="858"/>
    <cellStyle name="20% - Акцент3" xfId="859"/>
    <cellStyle name="20% - Акцент3 2" xfId="860"/>
    <cellStyle name="20% - Акцент3 2 2" xfId="861"/>
    <cellStyle name="20% - Акцент3 3" xfId="862"/>
    <cellStyle name="20% - Акцент3 3 2" xfId="863"/>
    <cellStyle name="20% - Акцент3 4" xfId="864"/>
    <cellStyle name="20% - Акцент4" xfId="865"/>
    <cellStyle name="20% - Акцент4 2" xfId="866"/>
    <cellStyle name="20% - Акцент4 2 2" xfId="867"/>
    <cellStyle name="20% - Акцент4 3" xfId="868"/>
    <cellStyle name="20% - Акцент4 3 2" xfId="869"/>
    <cellStyle name="20% - Акцент4 4" xfId="870"/>
    <cellStyle name="20% - Акцент5" xfId="871"/>
    <cellStyle name="20% - Акцент5 2" xfId="872"/>
    <cellStyle name="20% - Акцент5 2 2" xfId="873"/>
    <cellStyle name="20% - Акцент5 3" xfId="874"/>
    <cellStyle name="20% - Акцент5 3 2" xfId="875"/>
    <cellStyle name="20% - Акцент5 4" xfId="876"/>
    <cellStyle name="20% - Акцент6" xfId="877"/>
    <cellStyle name="20% - Акцент6 2" xfId="878"/>
    <cellStyle name="20% - Акцент6 2 2" xfId="879"/>
    <cellStyle name="20% - Акцент6 3" xfId="880"/>
    <cellStyle name="20% - Акцент6 3 2" xfId="881"/>
    <cellStyle name="20% - Акцент6 4" xfId="882"/>
    <cellStyle name="20% - アクセント 1" xfId="883"/>
    <cellStyle name="20% - アクセント 2" xfId="884"/>
    <cellStyle name="20% - アクセント 3" xfId="885"/>
    <cellStyle name="20% - アクセント 4" xfId="886"/>
    <cellStyle name="20% - アクセント 5" xfId="887"/>
    <cellStyle name="20% - アクセント 6" xfId="888"/>
    <cellStyle name="40% - Accent1" xfId="889"/>
    <cellStyle name="40% - Accent1 2" xfId="890"/>
    <cellStyle name="40% - Accent1_Инвестка 2014 от МЭ (финиш)" xfId="891"/>
    <cellStyle name="40% - Accent2" xfId="892"/>
    <cellStyle name="40% - Accent2 2" xfId="893"/>
    <cellStyle name="40% - Accent2_Инвестка 2014 от МЭ (финиш)" xfId="894"/>
    <cellStyle name="40% - Accent3" xfId="895"/>
    <cellStyle name="40% - Accent3 2" xfId="896"/>
    <cellStyle name="40% - Accent3_Инвестка 2014 от МЭ (финиш)" xfId="897"/>
    <cellStyle name="40% - Accent4" xfId="898"/>
    <cellStyle name="40% - Accent4 2" xfId="899"/>
    <cellStyle name="40% - Accent4_Инвестка 2014 от МЭ (финиш)" xfId="900"/>
    <cellStyle name="40% - Accent5" xfId="901"/>
    <cellStyle name="40% - Accent5 2" xfId="902"/>
    <cellStyle name="40% - Accent5_Инвестка 2014 от МЭ (финиш)" xfId="903"/>
    <cellStyle name="40% - Accent6" xfId="904"/>
    <cellStyle name="40% - Accent6 2" xfId="905"/>
    <cellStyle name="40% - Accent6_Инвестка 2014 от МЭ (финиш)" xfId="906"/>
    <cellStyle name="40% - Акцент1" xfId="907"/>
    <cellStyle name="40% - Акцент1 2" xfId="908"/>
    <cellStyle name="40% - Акцент1 2 2" xfId="909"/>
    <cellStyle name="40% - Акцент1 3" xfId="910"/>
    <cellStyle name="40% - Акцент1 3 2" xfId="911"/>
    <cellStyle name="40% - Акцент1 4" xfId="912"/>
    <cellStyle name="40% - Акцент2" xfId="913"/>
    <cellStyle name="40% - Акцент2 2" xfId="914"/>
    <cellStyle name="40% - Акцент2 2 2" xfId="915"/>
    <cellStyle name="40% - Акцент2 3" xfId="916"/>
    <cellStyle name="40% - Акцент2 3 2" xfId="917"/>
    <cellStyle name="40% - Акцент2 4" xfId="918"/>
    <cellStyle name="40% - Акцент3" xfId="919"/>
    <cellStyle name="40% - Акцент3 2" xfId="920"/>
    <cellStyle name="40% - Акцент3 2 2" xfId="921"/>
    <cellStyle name="40% - Акцент3 3" xfId="922"/>
    <cellStyle name="40% - Акцент3 3 2" xfId="923"/>
    <cellStyle name="40% - Акцент3 4" xfId="924"/>
    <cellStyle name="40% - Акцент4" xfId="925"/>
    <cellStyle name="40% - Акцент4 2" xfId="926"/>
    <cellStyle name="40% - Акцент4 2 2" xfId="927"/>
    <cellStyle name="40% - Акцент4 3" xfId="928"/>
    <cellStyle name="40% - Акцент4 3 2" xfId="929"/>
    <cellStyle name="40% - Акцент4 4" xfId="930"/>
    <cellStyle name="40% - Акцент5" xfId="931"/>
    <cellStyle name="40% - Акцент5 2" xfId="932"/>
    <cellStyle name="40% - Акцент5 2 2" xfId="933"/>
    <cellStyle name="40% - Акцент5 3" xfId="934"/>
    <cellStyle name="40% - Акцент5 3 2" xfId="935"/>
    <cellStyle name="40% - Акцент5 4" xfId="936"/>
    <cellStyle name="40% - Акцент6" xfId="937"/>
    <cellStyle name="40% - Акцент6 2" xfId="938"/>
    <cellStyle name="40% - Акцент6 2 2" xfId="939"/>
    <cellStyle name="40% - Акцент6 3" xfId="940"/>
    <cellStyle name="40% - Акцент6 3 2" xfId="941"/>
    <cellStyle name="40% - Акцент6 4" xfId="942"/>
    <cellStyle name="40% - アクセント 1" xfId="943"/>
    <cellStyle name="40% - アクセント 2" xfId="944"/>
    <cellStyle name="40% - アクセント 3" xfId="945"/>
    <cellStyle name="40% - アクセント 4" xfId="946"/>
    <cellStyle name="40% - アクセント 5" xfId="947"/>
    <cellStyle name="40% - アクセント 6" xfId="948"/>
    <cellStyle name="60% - Accent1" xfId="949"/>
    <cellStyle name="60% - Accent1 2" xfId="950"/>
    <cellStyle name="60% - Accent1_уточн.ож.эксп.1кв.14г (17.03.14г)" xfId="951"/>
    <cellStyle name="60% - Accent2" xfId="952"/>
    <cellStyle name="60% - Accent2 2" xfId="953"/>
    <cellStyle name="60% - Accent2_уточн.ож.эксп.1кв.14г (17.03.14г)" xfId="954"/>
    <cellStyle name="60% - Accent3" xfId="955"/>
    <cellStyle name="60% - Accent3 2" xfId="956"/>
    <cellStyle name="60% - Accent3_уточн.ож.эксп.1кв.14г (17.03.14г)" xfId="957"/>
    <cellStyle name="60% - Accent4" xfId="958"/>
    <cellStyle name="60% - Accent4 2" xfId="959"/>
    <cellStyle name="60% - Accent4_уточн.ож.эксп.1кв.14г (17.03.14г)" xfId="960"/>
    <cellStyle name="60% - Accent5" xfId="961"/>
    <cellStyle name="60% - Accent5 2" xfId="962"/>
    <cellStyle name="60% - Accent5_уточн.ож.эксп.1кв.14г (17.03.14г)" xfId="963"/>
    <cellStyle name="60% - Accent6" xfId="964"/>
    <cellStyle name="60% - Accent6 2" xfId="965"/>
    <cellStyle name="60% - Accent6_уточн.ож.эксп.1кв.14г (17.03.14г)" xfId="966"/>
    <cellStyle name="60% - Акцент1" xfId="967"/>
    <cellStyle name="60% - Акцент1 2" xfId="968"/>
    <cellStyle name="60% - Акцент1 3" xfId="969"/>
    <cellStyle name="60% - Акцент2" xfId="970"/>
    <cellStyle name="60% - Акцент2 2" xfId="971"/>
    <cellStyle name="60% - Акцент2 3" xfId="972"/>
    <cellStyle name="60% - Акцент3" xfId="973"/>
    <cellStyle name="60% - Акцент3 2" xfId="974"/>
    <cellStyle name="60% - Акцент3 3" xfId="975"/>
    <cellStyle name="60% - Акцент4" xfId="976"/>
    <cellStyle name="60% - Акцент4 2" xfId="977"/>
    <cellStyle name="60% - Акцент4 3" xfId="978"/>
    <cellStyle name="60% - Акцент5" xfId="979"/>
    <cellStyle name="60% - Акцент5 2" xfId="980"/>
    <cellStyle name="60% - Акцент5 3" xfId="981"/>
    <cellStyle name="60% - Акцент6" xfId="982"/>
    <cellStyle name="60% - Акцент6 2" xfId="983"/>
    <cellStyle name="60% - Акцент6 3" xfId="984"/>
    <cellStyle name="60% - アクセント 1" xfId="985"/>
    <cellStyle name="60% - アクセント 2" xfId="986"/>
    <cellStyle name="60% - アクセント 3" xfId="987"/>
    <cellStyle name="60% - アクセント 4" xfId="988"/>
    <cellStyle name="60% - アクセント 5" xfId="989"/>
    <cellStyle name="60% - アクセント 6" xfId="990"/>
    <cellStyle name="A???_x0005__x0014_" xfId="991"/>
    <cellStyle name="A????????n_??A???" xfId="992"/>
    <cellStyle name="A??????C?" xfId="993"/>
    <cellStyle name="A?????A???" xfId="994"/>
    <cellStyle name="A?????o 4DR NB PHASE I ACT " xfId="995"/>
    <cellStyle name="A?????o 4DR NB PHASE I ACT_??o 4DR NB PHASE I ACT " xfId="996"/>
    <cellStyle name="A????a???" xfId="997"/>
    <cellStyle name="A????a도??" xfId="998"/>
    <cellStyle name="A????C??PL " xfId="999"/>
    <cellStyle name="A????e?iAaCI?aA?" xfId="1000"/>
    <cellStyle name="A???[0]_??A???" xfId="1001"/>
    <cellStyle name="A???3?1차 " xfId="1002"/>
    <cellStyle name="A???98?A??(2)_98?a???" xfId="1003"/>
    <cellStyle name="A???98?a???" xfId="1004"/>
    <cellStyle name="A???98?a도??" xfId="1005"/>
    <cellStyle name="A???A???I1? CoE? " xfId="1006"/>
    <cellStyle name="A???A???iCa_?e?iAaCI?aA?" xfId="1007"/>
    <cellStyle name="A???A?량?iCa_?e?iAaCI?aA?" xfId="1008"/>
    <cellStyle name="A???AoAUAy?C? " xfId="1009"/>
    <cellStyle name="A???AoAUAy캿C? " xfId="1010"/>
    <cellStyle name="A???A쪨??I1컐 CoE? " xfId="1011"/>
    <cellStyle name="A???C?Ao_AoAUAy?C? " xfId="1012"/>
    <cellStyle name="A???F006-1A? " xfId="1013"/>
    <cellStyle name="A???F008-1A?  " xfId="1014"/>
    <cellStyle name="A???INQUIRY ???A?Ao " xfId="1015"/>
    <cellStyle name="A???T-100 ??o 4DR NB PHASE I " xfId="1016"/>
    <cellStyle name="A???T-100 AI?YAo?? TIMING " xfId="1017"/>
    <cellStyle name="A???V10 VARIATION MODEL SOP TIMING " xfId="1018"/>
    <cellStyle name="A???컐?췈??n_??A???" xfId="1019"/>
    <cellStyle name="A???퍈팫캻C?" xfId="1020"/>
    <cellStyle name="A??[0]_?3?1차 " xfId="1021"/>
    <cellStyle name="A??¶ [0]" xfId="1022"/>
    <cellStyle name="A??¶ [0] 2" xfId="1023"/>
    <cellStyle name="A??¶,_x0005__x0014_" xfId="1024"/>
    <cellStyle name="A??¶_???«??Aa" xfId="1025"/>
    <cellStyle name="A??3??4DR NB PHASE I ACT " xfId="1026"/>
    <cellStyle name="A??3??4DR NB PHASE I ACT_3??4DR NB PHASE I ACT " xfId="1027"/>
    <cellStyle name="A??A?A9?uBU " xfId="1028"/>
    <cellStyle name="A??F006-1차 " xfId="1029"/>
    <cellStyle name="A??F008-1차  " xfId="1030"/>
    <cellStyle name="A??T-100 3??4DR NB PHASE I " xfId="1031"/>
    <cellStyle name="A??T-100 AI1北?a TIMING " xfId="1032"/>
    <cellStyle name="A??V10 VARIATION MODEL SOP TIMING " xfId="1033"/>
    <cellStyle name="Aaia?iue" xfId="1034"/>
    <cellStyle name="Aaia?iue [0]" xfId="1035"/>
    <cellStyle name="Aaia?iue_,, 255 якуни" xfId="1036"/>
    <cellStyle name="Äåíåæíûé_Êíèãà3" xfId="1037"/>
    <cellStyle name="Accent1" xfId="1038"/>
    <cellStyle name="Accent1 - 20%" xfId="1039"/>
    <cellStyle name="Accent1 - 20% 2" xfId="1040"/>
    <cellStyle name="Accent1 - 20% 2 2" xfId="1041"/>
    <cellStyle name="Accent1 - 20% 2_Инвестка 2014 от МЭ (финиш)" xfId="1042"/>
    <cellStyle name="Accent1 - 20% 3" xfId="1043"/>
    <cellStyle name="Accent1 - 20%_база" xfId="1044"/>
    <cellStyle name="Accent1 - 40%" xfId="1045"/>
    <cellStyle name="Accent1 - 40% 2" xfId="1046"/>
    <cellStyle name="Accent1 - 40% 2 2" xfId="1047"/>
    <cellStyle name="Accent1 - 40% 2_Инвестка 2014 от МЭ (финиш)" xfId="1048"/>
    <cellStyle name="Accent1 - 40% 3" xfId="1049"/>
    <cellStyle name="Accent1 - 40%_база" xfId="1050"/>
    <cellStyle name="Accent1 - 60%" xfId="1051"/>
    <cellStyle name="Accent1 - 60% 2" xfId="1052"/>
    <cellStyle name="Accent1 - 60% 2 2" xfId="1053"/>
    <cellStyle name="Accent1 - 60% 2_Инвестка 2014 от МЭ (финиш)" xfId="1054"/>
    <cellStyle name="Accent1 - 60% 3" xfId="1055"/>
    <cellStyle name="Accent1 - 60%_база" xfId="1056"/>
    <cellStyle name="Accent1 2" xfId="1057"/>
    <cellStyle name="Accent1 2 2" xfId="1058"/>
    <cellStyle name="Accent1 2_Инвестка 2014 от МЭ (финиш)" xfId="1059"/>
    <cellStyle name="Accent1 3" xfId="1060"/>
    <cellStyle name="Accent1 3 2" xfId="1061"/>
    <cellStyle name="Accent1 3_Инвестка 2014 от МЭ (финиш)" xfId="1062"/>
    <cellStyle name="Accent1 4" xfId="1063"/>
    <cellStyle name="Accent1 5" xfId="1064"/>
    <cellStyle name="Accent1 6" xfId="1065"/>
    <cellStyle name="Accent1 7" xfId="1066"/>
    <cellStyle name="Accent1 8" xfId="1067"/>
    <cellStyle name="Accent1_1. Расчет т. роста ТП за 2013г. и прогноз на 2014г. (11-05.11.13г)" xfId="1068"/>
    <cellStyle name="Accent2" xfId="1069"/>
    <cellStyle name="Accent2 - 20%" xfId="1070"/>
    <cellStyle name="Accent2 - 20% 2" xfId="1071"/>
    <cellStyle name="Accent2 - 20% 2 2" xfId="1072"/>
    <cellStyle name="Accent2 - 20% 2_Инвестка 2014 от МЭ (финиш)" xfId="1073"/>
    <cellStyle name="Accent2 - 20% 3" xfId="1074"/>
    <cellStyle name="Accent2 - 20%_база" xfId="1075"/>
    <cellStyle name="Accent2 - 40%" xfId="1076"/>
    <cellStyle name="Accent2 - 40% 2" xfId="1077"/>
    <cellStyle name="Accent2 - 40% 2 2" xfId="1078"/>
    <cellStyle name="Accent2 - 40% 2_Инвестка 2014 от МЭ (финиш)" xfId="1079"/>
    <cellStyle name="Accent2 - 40% 3" xfId="1080"/>
    <cellStyle name="Accent2 - 40%_база" xfId="1081"/>
    <cellStyle name="Accent2 - 60%" xfId="1082"/>
    <cellStyle name="Accent2 - 60% 2" xfId="1083"/>
    <cellStyle name="Accent2 - 60% 2 2" xfId="1084"/>
    <cellStyle name="Accent2 - 60% 2_Инвестка 2014 от МЭ (финиш)" xfId="1085"/>
    <cellStyle name="Accent2 - 60% 3" xfId="1086"/>
    <cellStyle name="Accent2 - 60%_база" xfId="1087"/>
    <cellStyle name="Accent2 2" xfId="1088"/>
    <cellStyle name="Accent2 2 2" xfId="1089"/>
    <cellStyle name="Accent2 2_Инвестка 2014 от МЭ (финиш)" xfId="1090"/>
    <cellStyle name="Accent2 3" xfId="1091"/>
    <cellStyle name="Accent2 3 2" xfId="1092"/>
    <cellStyle name="Accent2 3_Инвестка 2014 от МЭ (финиш)" xfId="1093"/>
    <cellStyle name="Accent2 4" xfId="1094"/>
    <cellStyle name="Accent2 5" xfId="1095"/>
    <cellStyle name="Accent2 6" xfId="1096"/>
    <cellStyle name="Accent2 7" xfId="1097"/>
    <cellStyle name="Accent2 8" xfId="1098"/>
    <cellStyle name="Accent2_1. Расчет т. роста ТП за 2013г. и прогноз на 2014г. (11-05.11.13г)" xfId="1099"/>
    <cellStyle name="Accent3" xfId="1100"/>
    <cellStyle name="Accent3 - 20%" xfId="1101"/>
    <cellStyle name="Accent3 - 20% 2" xfId="1102"/>
    <cellStyle name="Accent3 - 20% 2 2" xfId="1103"/>
    <cellStyle name="Accent3 - 20% 2_Инвестка 2014 от МЭ (финиш)" xfId="1104"/>
    <cellStyle name="Accent3 - 20% 3" xfId="1105"/>
    <cellStyle name="Accent3 - 20%_база" xfId="1106"/>
    <cellStyle name="Accent3 - 40%" xfId="1107"/>
    <cellStyle name="Accent3 - 40% 2" xfId="1108"/>
    <cellStyle name="Accent3 - 40% 2 2" xfId="1109"/>
    <cellStyle name="Accent3 - 40% 2_Инвестка 2014 от МЭ (финиш)" xfId="1110"/>
    <cellStyle name="Accent3 - 40% 3" xfId="1111"/>
    <cellStyle name="Accent3 - 40%_база" xfId="1112"/>
    <cellStyle name="Accent3 - 60%" xfId="1113"/>
    <cellStyle name="Accent3 - 60% 2" xfId="1114"/>
    <cellStyle name="Accent3 - 60% 2 2" xfId="1115"/>
    <cellStyle name="Accent3 - 60% 2_Инвестка 2014 от МЭ (финиш)" xfId="1116"/>
    <cellStyle name="Accent3 - 60% 3" xfId="1117"/>
    <cellStyle name="Accent3 - 60%_база" xfId="1118"/>
    <cellStyle name="Accent3 2" xfId="1119"/>
    <cellStyle name="Accent3 2 2" xfId="1120"/>
    <cellStyle name="Accent3 2_Инвестка 2014 от МЭ (финиш)" xfId="1121"/>
    <cellStyle name="Accent3 3" xfId="1122"/>
    <cellStyle name="Accent3 3 2" xfId="1123"/>
    <cellStyle name="Accent3 3_Инвестка 2014 от МЭ (финиш)" xfId="1124"/>
    <cellStyle name="Accent3 4" xfId="1125"/>
    <cellStyle name="Accent3 5" xfId="1126"/>
    <cellStyle name="Accent3 6" xfId="1127"/>
    <cellStyle name="Accent3 7" xfId="1128"/>
    <cellStyle name="Accent3 8" xfId="1129"/>
    <cellStyle name="Accent3_1. Расчет т. роста ТП за 2013г. и прогноз на 2014г. (11-05.11.13г)" xfId="1130"/>
    <cellStyle name="Accent4" xfId="1131"/>
    <cellStyle name="Accent4 - 20%" xfId="1132"/>
    <cellStyle name="Accent4 - 20% 2" xfId="1133"/>
    <cellStyle name="Accent4 - 20% 2 2" xfId="1134"/>
    <cellStyle name="Accent4 - 20% 2_Инвестка 2014 от МЭ (финиш)" xfId="1135"/>
    <cellStyle name="Accent4 - 20% 3" xfId="1136"/>
    <cellStyle name="Accent4 - 20%_база" xfId="1137"/>
    <cellStyle name="Accent4 - 40%" xfId="1138"/>
    <cellStyle name="Accent4 - 40% 2" xfId="1139"/>
    <cellStyle name="Accent4 - 40% 2 2" xfId="1140"/>
    <cellStyle name="Accent4 - 40% 2_Инвестка 2014 от МЭ (финиш)" xfId="1141"/>
    <cellStyle name="Accent4 - 40% 3" xfId="1142"/>
    <cellStyle name="Accent4 - 40%_база" xfId="1143"/>
    <cellStyle name="Accent4 - 60%" xfId="1144"/>
    <cellStyle name="Accent4 - 60% 2" xfId="1145"/>
    <cellStyle name="Accent4 - 60% 2 2" xfId="1146"/>
    <cellStyle name="Accent4 - 60% 2_Инвестка 2014 от МЭ (финиш)" xfId="1147"/>
    <cellStyle name="Accent4 - 60% 3" xfId="1148"/>
    <cellStyle name="Accent4 - 60%_база" xfId="1149"/>
    <cellStyle name="Accent4 2" xfId="1150"/>
    <cellStyle name="Accent4 2 2" xfId="1151"/>
    <cellStyle name="Accent4 2_Инвестка 2014 от МЭ (финиш)" xfId="1152"/>
    <cellStyle name="Accent4 3" xfId="1153"/>
    <cellStyle name="Accent4 3 2" xfId="1154"/>
    <cellStyle name="Accent4 3_Инвестка 2014 от МЭ (финиш)" xfId="1155"/>
    <cellStyle name="Accent4 4" xfId="1156"/>
    <cellStyle name="Accent4 5" xfId="1157"/>
    <cellStyle name="Accent4 6" xfId="1158"/>
    <cellStyle name="Accent4 7" xfId="1159"/>
    <cellStyle name="Accent4 8" xfId="1160"/>
    <cellStyle name="Accent4_1. Расчет т. роста ТП за 2013г. и прогноз на 2014г. (11-05.11.13г)" xfId="1161"/>
    <cellStyle name="Accent5" xfId="1162"/>
    <cellStyle name="Accent5 - 20%" xfId="1163"/>
    <cellStyle name="Accent5 - 20% 2" xfId="1164"/>
    <cellStyle name="Accent5 - 20% 2 2" xfId="1165"/>
    <cellStyle name="Accent5 - 20% 2_Инвестка 2014 от МЭ (финиш)" xfId="1166"/>
    <cellStyle name="Accent5 - 20% 3" xfId="1167"/>
    <cellStyle name="Accent5 - 20%_база" xfId="1168"/>
    <cellStyle name="Accent5 - 40%" xfId="1169"/>
    <cellStyle name="Accent5 - 40% 2" xfId="1170"/>
    <cellStyle name="Accent5 - 40% 2 2" xfId="1171"/>
    <cellStyle name="Accent5 - 40% 2_Инвестка 2014 от МЭ (финиш)" xfId="1172"/>
    <cellStyle name="Accent5 - 40% 3" xfId="1173"/>
    <cellStyle name="Accent5 - 40%_база" xfId="1174"/>
    <cellStyle name="Accent5 - 60%" xfId="1175"/>
    <cellStyle name="Accent5 - 60% 2" xfId="1176"/>
    <cellStyle name="Accent5 - 60% 2 2" xfId="1177"/>
    <cellStyle name="Accent5 - 60% 2_Инвестка 2014 от МЭ (финиш)" xfId="1178"/>
    <cellStyle name="Accent5 - 60% 3" xfId="1179"/>
    <cellStyle name="Accent5 - 60%_база" xfId="1180"/>
    <cellStyle name="Accent5 2" xfId="1181"/>
    <cellStyle name="Accent5 2 2" xfId="1182"/>
    <cellStyle name="Accent5 2_Инвестка 2014 от МЭ (финиш)" xfId="1183"/>
    <cellStyle name="Accent5 3" xfId="1184"/>
    <cellStyle name="Accent5 3 2" xfId="1185"/>
    <cellStyle name="Accent5 3_Инвестка 2014 от МЭ (финиш)" xfId="1186"/>
    <cellStyle name="Accent5 4" xfId="1187"/>
    <cellStyle name="Accent5 5" xfId="1188"/>
    <cellStyle name="Accent5 6" xfId="1189"/>
    <cellStyle name="Accent5 7" xfId="1190"/>
    <cellStyle name="Accent5 8" xfId="1191"/>
    <cellStyle name="Accent5_1. Расчет т. роста ТП за 2013г. и прогноз на 2014г. (11-05.11.13г)" xfId="1192"/>
    <cellStyle name="Accent6" xfId="1193"/>
    <cellStyle name="Accent6 - 20%" xfId="1194"/>
    <cellStyle name="Accent6 - 20% 2" xfId="1195"/>
    <cellStyle name="Accent6 - 20% 2 2" xfId="1196"/>
    <cellStyle name="Accent6 - 20% 2_Инвестка 2014 от МЭ (финиш)" xfId="1197"/>
    <cellStyle name="Accent6 - 20% 3" xfId="1198"/>
    <cellStyle name="Accent6 - 20%_база" xfId="1199"/>
    <cellStyle name="Accent6 - 40%" xfId="1200"/>
    <cellStyle name="Accent6 - 40% 2" xfId="1201"/>
    <cellStyle name="Accent6 - 40% 2 2" xfId="1202"/>
    <cellStyle name="Accent6 - 40% 2_Инвестка 2014 от МЭ (финиш)" xfId="1203"/>
    <cellStyle name="Accent6 - 40% 3" xfId="1204"/>
    <cellStyle name="Accent6 - 40%_база" xfId="1205"/>
    <cellStyle name="Accent6 - 60%" xfId="1206"/>
    <cellStyle name="Accent6 - 60% 2" xfId="1207"/>
    <cellStyle name="Accent6 - 60% 2 2" xfId="1208"/>
    <cellStyle name="Accent6 - 60% 2_Инвестка 2014 от МЭ (финиш)" xfId="1209"/>
    <cellStyle name="Accent6 - 60% 3" xfId="1210"/>
    <cellStyle name="Accent6 - 60%_база" xfId="1211"/>
    <cellStyle name="Accent6 2" xfId="1212"/>
    <cellStyle name="Accent6 2 2" xfId="1213"/>
    <cellStyle name="Accent6 2_Инвестка 2014 от МЭ (финиш)" xfId="1214"/>
    <cellStyle name="Accent6 3" xfId="1215"/>
    <cellStyle name="Accent6 3 2" xfId="1216"/>
    <cellStyle name="Accent6 3_Инвестка 2014 от МЭ (финиш)" xfId="1217"/>
    <cellStyle name="Accent6 4" xfId="1218"/>
    <cellStyle name="Accent6 5" xfId="1219"/>
    <cellStyle name="Accent6 6" xfId="1220"/>
    <cellStyle name="Accent6 7" xfId="1221"/>
    <cellStyle name="Accent6 8" xfId="1222"/>
    <cellStyle name="Accent6_1. Расчет т. роста ТП за 2013г. и прогноз на 2014г. (11-05.11.13г)" xfId="1223"/>
    <cellStyle name="Acdldnnueer" xfId="1224"/>
    <cellStyle name="AeE­ [0]" xfId="1225"/>
    <cellStyle name="ÅëÈ­ [0]" xfId="1226"/>
    <cellStyle name="AeE­ [0] 2" xfId="1227"/>
    <cellStyle name="ÅëÈ­ [0] 2" xfId="1228"/>
    <cellStyle name="AeE­ [0]_???«??Aa" xfId="1229"/>
    <cellStyle name="ÅëÈ­ [0]_´ë¿ìÃâÇÏ¿äÃ» " xfId="1230"/>
    <cellStyle name="AeE­ [0]_±aE??CLAN(AuA¦A¶°C)" xfId="1231"/>
    <cellStyle name="ÅëÈ­ [0]_±âÈ¹½ÇLAN(ÀüÁ¦Á¶°Ç)" xfId="1232"/>
    <cellStyle name="AeE­ [0]_±e?µ±?" xfId="1233"/>
    <cellStyle name="ÅëÈ­ [0]_±è¿µ±æ" xfId="1234"/>
    <cellStyle name="AeE­ [0]_»cA??c?A" xfId="1235"/>
    <cellStyle name="ÅëÈ­ [0]_»çÀ¯¾ç½Ä" xfId="1236"/>
    <cellStyle name="AeE­ [0]_°u?®A?AOLABEL" xfId="1237"/>
    <cellStyle name="ÅëÈ­ [0]_°ü¸®Ã¥ÀÓLABEL" xfId="1238"/>
    <cellStyle name="AeE­ [0]_½A°￡°eE¹ " xfId="1239"/>
    <cellStyle name="ÅëÈ­ [0]_97³âµµ ÇÁ·ÎÁ§Æ® ÇöÈ²" xfId="1240"/>
    <cellStyle name="AeE­ [0]_A?·®?iCa" xfId="1241"/>
    <cellStyle name="ÅëÈ­ [0]_Â÷·®¿îÇà" xfId="1242"/>
    <cellStyle name="AeE­ [0]_AaCI?aA " xfId="1243"/>
    <cellStyle name="ÅëÈ­ [0]_ÃâÇÏ¿äÃ»" xfId="1244"/>
    <cellStyle name="AeE­ [0]_AO°????«??°i?c?A" xfId="1245"/>
    <cellStyle name="ÅëÈ­ [0]_ÁÖ°£¾÷¹«º¸°í¾ç½Ä" xfId="1246"/>
    <cellStyle name="AeE­ [0]_CLAIM1" xfId="1247"/>
    <cellStyle name="ÅëÈ­ [0]_CLAIM1" xfId="1248"/>
    <cellStyle name="AeE­ [0]_CLAIM1 2" xfId="1249"/>
    <cellStyle name="ÅëÈ­ [0]_CLAIM1 2" xfId="1250"/>
    <cellStyle name="AeE­ [0]_CLAIM1_bizness plan 2008 (version 1)" xfId="1251"/>
    <cellStyle name="ÅëÈ­ [0]_CLAIM1_bizness plan 2008 (version 1)" xfId="1252"/>
    <cellStyle name="AeE­ [0]_CLAIM1_Импорт- 2008 Биз-план АКxls" xfId="1253"/>
    <cellStyle name="ÅëÈ­ [0]_CLAIM1_Импорт- 2008 Биз-план АКxls" xfId="1254"/>
    <cellStyle name="AeE­ [0]_CLAIM1_Импорт- 2008 Биз-план АКxls (2)" xfId="1255"/>
    <cellStyle name="ÅëÈ­ [0]_CLAIM1_Импорт- 2008 Биз-план АКxls (2)" xfId="1256"/>
    <cellStyle name="AeE­ [0]_CLAIM1_Оборотный (2)" xfId="1257"/>
    <cellStyle name="ÅëÈ­ [0]_CLAIM1_Оборотный (2)" xfId="1258"/>
    <cellStyle name="AeE­ [0]_CLAIM1_Пр разв на 2008г  2011года (8%) 192 03.12.07" xfId="1259"/>
    <cellStyle name="ÅëÈ­ [0]_CLAIM1_Пр разв на 2008г  2011года (8%) 192 03.12.07" xfId="1260"/>
    <cellStyle name="AeE­ [0]_CLAIM1_Пр разв на 2008г  2011года (8%) 197 03.12.07" xfId="1261"/>
    <cellStyle name="ÅëÈ­ [0]_CLAIM1_Пр разв на 2008г  2011года (8%) 197 03.12.07" xfId="1262"/>
    <cellStyle name="AeE­ [0]_CLAIM1_ТЭО 195000 БП 2008 1% рент 23% пов цен" xfId="1263"/>
    <cellStyle name="ÅëÈ­ [0]_CLAIM1_ТЭО 195000 БП 2008 1% рент 23% пов цен" xfId="1264"/>
    <cellStyle name="AeE­ [0]_CLAIM1_ТЭО 205000 БП 2008 1% рент 23% пов цен" xfId="1265"/>
    <cellStyle name="ÅëÈ­ [0]_CLAIM1_ТЭО 205000 БП 2008 1% рент 23% пов цен" xfId="1266"/>
    <cellStyle name="AeE­ [0]_Co??±?A " xfId="1267"/>
    <cellStyle name="ÅëÈ­ [0]_Çö¾÷±³À°" xfId="1268"/>
    <cellStyle name="AeE­ [0]_CODE" xfId="1269"/>
    <cellStyle name="ÅëÈ­ [0]_CODE" xfId="1270"/>
    <cellStyle name="AeE­ [0]_CODE (2)" xfId="1271"/>
    <cellStyle name="ÅëÈ­ [0]_CODE (2)" xfId="1272"/>
    <cellStyle name="AeE­ [0]_CODE (2) 2" xfId="1273"/>
    <cellStyle name="ÅëÈ­ [0]_CODE (2) 2" xfId="1274"/>
    <cellStyle name="AeE­ [0]_CODE (2)_bizness plan 2008 (version 1)" xfId="1275"/>
    <cellStyle name="ÅëÈ­ [0]_CODE (2)_bizness plan 2008 (version 1)" xfId="1276"/>
    <cellStyle name="AeE­ [0]_CODE (2)_Импорт- 2008 Биз-план АКxls" xfId="1277"/>
    <cellStyle name="ÅëÈ­ [0]_CODE (2)_Импорт- 2008 Биз-план АКxls" xfId="1278"/>
    <cellStyle name="AeE­ [0]_CODE (2)_Импорт- 2008 Биз-план АКxls (2)" xfId="1279"/>
    <cellStyle name="ÅëÈ­ [0]_CODE (2)_Импорт- 2008 Биз-план АКxls (2)" xfId="1280"/>
    <cellStyle name="AeE­ [0]_CODE (2)_Оборотный (2)" xfId="1281"/>
    <cellStyle name="ÅëÈ­ [0]_CODE (2)_Оборотный (2)" xfId="1282"/>
    <cellStyle name="AeE­ [0]_CODE (2)_Пр разв на 2008г  2011года (8%) 192 03.12.07" xfId="1283"/>
    <cellStyle name="ÅëÈ­ [0]_CODE (2)_Пр разв на 2008г  2011года (8%) 192 03.12.07" xfId="1284"/>
    <cellStyle name="AeE­ [0]_CODE (2)_Пр разв на 2008г  2011года (8%) 197 03.12.07" xfId="1285"/>
    <cellStyle name="ÅëÈ­ [0]_CODE (2)_Пр разв на 2008г  2011года (8%) 197 03.12.07" xfId="1286"/>
    <cellStyle name="AeE­ [0]_CODE (2)_ТЭО 195000 БП 2008 1% рент 23% пов цен" xfId="1287"/>
    <cellStyle name="ÅëÈ­ [0]_CODE (2)_ТЭО 195000 БП 2008 1% рент 23% пов цен" xfId="1288"/>
    <cellStyle name="AeE­ [0]_CODE (2)_ТЭО 205000 БП 2008 1% рент 23% пов цен" xfId="1289"/>
    <cellStyle name="ÅëÈ­ [0]_CODE (2)_ТЭО 205000 БП 2008 1% рент 23% пов цен" xfId="1290"/>
    <cellStyle name="AeE­ [0]_CODE 2" xfId="1291"/>
    <cellStyle name="ÅëÈ­ [0]_CODE 2" xfId="1292"/>
    <cellStyle name="AeE­ [0]_CODE_bizness plan 2008 (version 1)" xfId="1293"/>
    <cellStyle name="ÅëÈ­ [0]_CODE_bizness plan 2008 (version 1)" xfId="1294"/>
    <cellStyle name="AeE­ [0]_CODE_Импорт- 2008 Биз-план АКxls" xfId="1295"/>
    <cellStyle name="ÅëÈ­ [0]_CODE_Импорт- 2008 Биз-план АКxls" xfId="1296"/>
    <cellStyle name="AeE­ [0]_CODE_Импорт- 2008 Биз-план АКxls (2)" xfId="1297"/>
    <cellStyle name="ÅëÈ­ [0]_CODE_Импорт- 2008 Биз-план АКxls (2)" xfId="1298"/>
    <cellStyle name="AeE­ [0]_CODE_Оборотный (2)" xfId="1299"/>
    <cellStyle name="ÅëÈ­ [0]_CODE_Оборотный (2)" xfId="1300"/>
    <cellStyle name="AeE­ [0]_CODE_Пр разв на 2008г  2011года (8%) 192 03.12.07" xfId="1301"/>
    <cellStyle name="ÅëÈ­ [0]_CODE_Пр разв на 2008г  2011года (8%) 192 03.12.07" xfId="1302"/>
    <cellStyle name="AeE­ [0]_CODE_Пр разв на 2008г  2011года (8%) 197 03.12.07" xfId="1303"/>
    <cellStyle name="ÅëÈ­ [0]_CODE_Пр разв на 2008г  2011года (8%) 197 03.12.07" xfId="1304"/>
    <cellStyle name="AeE­ [0]_CODE_ТЭО 195000 БП 2008 1% рент 23% пов цен" xfId="1305"/>
    <cellStyle name="ÅëÈ­ [0]_CODE_ТЭО 195000 БП 2008 1% рент 23% пов цен" xfId="1306"/>
    <cellStyle name="AeE­ [0]_CODE_ТЭО 205000 БП 2008 1% рент 23% пов цен" xfId="1307"/>
    <cellStyle name="ÅëÈ­ [0]_CODE_ТЭО 205000 БП 2008 1% рент 23% пов цен" xfId="1308"/>
    <cellStyle name="AeE­ [0]_Cu±a" xfId="1309"/>
    <cellStyle name="ÅëÈ­ [0]_Çù±â" xfId="1310"/>
    <cellStyle name="AeE­ [0]_Cu±a 2" xfId="1311"/>
    <cellStyle name="ÅëÈ­ [0]_Çù±â 2" xfId="1312"/>
    <cellStyle name="AeE­ [0]_CuA¶Au" xfId="1313"/>
    <cellStyle name="ÅëÈ­ [0]_ÇùÁ¶Àü" xfId="1314"/>
    <cellStyle name="AeE­ [0]_CuA¶Au 2" xfId="1315"/>
    <cellStyle name="ÅëÈ­ [0]_ÇùÁ¶Àü 2" xfId="1316"/>
    <cellStyle name="AeE­ [0]_CuA¶Au_laroux" xfId="1317"/>
    <cellStyle name="ÅëÈ­ [0]_ÇùÁ¶Àü_laroux" xfId="1318"/>
    <cellStyle name="AeE­ [0]_CuA¶Au_laroux 2" xfId="1319"/>
    <cellStyle name="ÅëÈ­ [0]_ÇùÁ¶Àü_laroux 2" xfId="1320"/>
    <cellStyle name="AeE­ [0]_CuA¶Au_laroux_bizness plan 2008 (version 1)" xfId="1321"/>
    <cellStyle name="ÅëÈ­ [0]_ÇùÁ¶Àü_laroux_bizness plan 2008 (version 1)" xfId="1322"/>
    <cellStyle name="AeE­ [0]_CuA¶Au_laroux_Импорт- 2008 Биз-план АКxls" xfId="1323"/>
    <cellStyle name="ÅëÈ­ [0]_ÇùÁ¶Àü_laroux_Импорт- 2008 Биз-план АКxls" xfId="1324"/>
    <cellStyle name="AeE­ [0]_CuA¶Au_laroux_Импорт- 2008 Биз-план АКxls (2)" xfId="1325"/>
    <cellStyle name="ÅëÈ­ [0]_ÇùÁ¶Àü_laroux_Импорт- 2008 Биз-план АКxls (2)" xfId="1326"/>
    <cellStyle name="AeE­ [0]_CuA¶Au_laroux_Оборотный (2)" xfId="1327"/>
    <cellStyle name="ÅëÈ­ [0]_ÇùÁ¶Àü_laroux_Оборотный (2)" xfId="1328"/>
    <cellStyle name="AeE­ [0]_CuA¶Au_laroux_Пр разв на 2008г  2011года (8%) 192 03.12.07" xfId="1329"/>
    <cellStyle name="ÅëÈ­ [0]_ÇùÁ¶Àü_laroux_Пр разв на 2008г  2011года (8%) 192 03.12.07" xfId="1330"/>
    <cellStyle name="AeE­ [0]_CuA¶Au_laroux_Пр разв на 2008г  2011года (8%) 197 03.12.07" xfId="1331"/>
    <cellStyle name="ÅëÈ­ [0]_ÇùÁ¶Àü_laroux_Пр разв на 2008г  2011года (8%) 197 03.12.07" xfId="1332"/>
    <cellStyle name="AeE­ [0]_CuA¶Au_laroux_ТЭО 195000 БП 2008 1% рент 23% пов цен" xfId="1333"/>
    <cellStyle name="ÅëÈ­ [0]_ÇùÁ¶Àü_laroux_ТЭО 195000 БП 2008 1% рент 23% пов цен" xfId="1334"/>
    <cellStyle name="AeE­ [0]_CuA¶Au_laroux_ТЭО 205000 БП 2008 1% рент 23% пов цен" xfId="1335"/>
    <cellStyle name="ÅëÈ­ [0]_ÇùÁ¶Àü_laroux_ТЭО 205000 БП 2008 1% рент 23% пов цен" xfId="1336"/>
    <cellStyle name="AeE­ [0]_FAX?c?A" xfId="1337"/>
    <cellStyle name="ÅëÈ­ [0]_FAX¾ç½Ä" xfId="1338"/>
    <cellStyle name="AeE­ [0]_FLOW" xfId="1339"/>
    <cellStyle name="ÅëÈ­ [0]_FLOW" xfId="1340"/>
    <cellStyle name="AeE­ [0]_FLOW 2" xfId="1341"/>
    <cellStyle name="ÅëÈ­ [0]_FLOW 2" xfId="1342"/>
    <cellStyle name="AeE­ [0]_FLOW_bizness plan 2008 (version 1)" xfId="1343"/>
    <cellStyle name="ÅëÈ­ [0]_FLOW_bizness plan 2008 (version 1)" xfId="1344"/>
    <cellStyle name="AeE­ [0]_FLOW_Импорт- 2008 Биз-план АКxls" xfId="1345"/>
    <cellStyle name="ÅëÈ­ [0]_FLOW_Импорт- 2008 Биз-план АКxls" xfId="1346"/>
    <cellStyle name="AeE­ [0]_FLOW_Импорт- 2008 Биз-план АКxls (2)" xfId="1347"/>
    <cellStyle name="ÅëÈ­ [0]_FLOW_Импорт- 2008 Биз-план АКxls (2)" xfId="1348"/>
    <cellStyle name="AeE­ [0]_FLOW_Оборотный (2)" xfId="1349"/>
    <cellStyle name="ÅëÈ­ [0]_FLOW_Оборотный (2)" xfId="1350"/>
    <cellStyle name="AeE­ [0]_FLOW_Пр разв на 2008г  2011года (8%) 192 03.12.07" xfId="1351"/>
    <cellStyle name="ÅëÈ­ [0]_FLOW_Пр разв на 2008г  2011года (8%) 192 03.12.07" xfId="1352"/>
    <cellStyle name="AeE­ [0]_FLOW_Пр разв на 2008г  2011года (8%) 197 03.12.07" xfId="1353"/>
    <cellStyle name="ÅëÈ­ [0]_FLOW_Пр разв на 2008г  2011года (8%) 197 03.12.07" xfId="1354"/>
    <cellStyle name="AeE­ [0]_FLOW_ТЭО 195000 БП 2008 1% рент 23% пов цен" xfId="1355"/>
    <cellStyle name="ÅëÈ­ [0]_FLOW_ТЭО 195000 БП 2008 1% рент 23% пов цен" xfId="1356"/>
    <cellStyle name="AeE­ [0]_FLOW_ТЭО 205000 БП 2008 1% рент 23% пов цен" xfId="1357"/>
    <cellStyle name="ÅëÈ­ [0]_FLOW_ТЭО 205000 БП 2008 1% рент 23% пов цен" xfId="1358"/>
    <cellStyle name="AeE­ [0]_GT-10E?¶??i?U" xfId="1359"/>
    <cellStyle name="ÅëÈ­ [0]_GT-10È¸¶÷¸í´Ü" xfId="1360"/>
    <cellStyle name="AeE­ [0]_HW &amp; SW?n±?" xfId="1361"/>
    <cellStyle name="ÅëÈ­ [0]_HW &amp; SWºñ±³" xfId="1362"/>
    <cellStyle name="AeE­ [0]_laroux" xfId="1363"/>
    <cellStyle name="ÅëÈ­ [0]_laroux" xfId="1364"/>
    <cellStyle name="AeE­ [0]_laroux 2" xfId="1365"/>
    <cellStyle name="ÅëÈ­ [0]_laroux 2" xfId="1366"/>
    <cellStyle name="AeE­ [0]_laroux_1" xfId="1367"/>
    <cellStyle name="ÅëÈ­ [0]_laroux_1" xfId="1368"/>
    <cellStyle name="AeE­ [0]_laroux_1 2" xfId="1369"/>
    <cellStyle name="ÅëÈ­ [0]_laroux_1 2" xfId="1370"/>
    <cellStyle name="AeE­ [0]_MTG1" xfId="1371"/>
    <cellStyle name="ÅëÈ­ [0]_MTG1" xfId="1372"/>
    <cellStyle name="AeE­ [0]_MTG1 2" xfId="1373"/>
    <cellStyle name="ÅëÈ­ [0]_MTG1 2" xfId="1374"/>
    <cellStyle name="AeE­ [0]_MTG1_bizness plan 2008 (version 1)" xfId="1375"/>
    <cellStyle name="ÅëÈ­ [0]_MTG1_bizness plan 2008 (version 1)" xfId="1376"/>
    <cellStyle name="AeE­ [0]_MTG1_Импорт- 2008 Биз-план АКxls" xfId="1377"/>
    <cellStyle name="ÅëÈ­ [0]_MTG1_Импорт- 2008 Биз-план АКxls" xfId="1378"/>
    <cellStyle name="AeE­ [0]_MTG1_Импорт- 2008 Биз-план АКxls (2)" xfId="1379"/>
    <cellStyle name="ÅëÈ­ [0]_MTG1_Импорт- 2008 Биз-план АКxls (2)" xfId="1380"/>
    <cellStyle name="AeE­ [0]_MTG1_Оборотный (2)" xfId="1381"/>
    <cellStyle name="ÅëÈ­ [0]_MTG1_Оборотный (2)" xfId="1382"/>
    <cellStyle name="AeE­ [0]_MTG1_Пр разв на 2008г  2011года (8%) 192 03.12.07" xfId="1383"/>
    <cellStyle name="ÅëÈ­ [0]_MTG1_Пр разв на 2008г  2011года (8%) 192 03.12.07" xfId="1384"/>
    <cellStyle name="AeE­ [0]_MTG1_Пр разв на 2008г  2011года (8%) 197 03.12.07" xfId="1385"/>
    <cellStyle name="ÅëÈ­ [0]_MTG1_Пр разв на 2008г  2011года (8%) 197 03.12.07" xfId="1386"/>
    <cellStyle name="AeE­ [0]_MTG1_ТЭО 195000 БП 2008 1% рент 23% пов цен" xfId="1387"/>
    <cellStyle name="ÅëÈ­ [0]_MTG1_ТЭО 195000 БП 2008 1% рент 23% пов цен" xfId="1388"/>
    <cellStyle name="AeE­ [0]_MTG1_ТЭО 205000 БП 2008 1% рент 23% пов цен" xfId="1389"/>
    <cellStyle name="ÅëÈ­ [0]_MTG1_ТЭО 205000 БП 2008 1% рент 23% пов цен" xfId="1390"/>
    <cellStyle name="AeE­ [0]_MTG2 (2)" xfId="1391"/>
    <cellStyle name="ÅëÈ­ [0]_MTG2 (2)" xfId="1392"/>
    <cellStyle name="AeE­ [0]_MTG2 (2) 2" xfId="1393"/>
    <cellStyle name="ÅëÈ­ [0]_MTG2 (2) 2" xfId="1394"/>
    <cellStyle name="AeE­ [0]_MTG2 (2)_bizness plan 2008 (version 1)" xfId="1395"/>
    <cellStyle name="ÅëÈ­ [0]_MTG2 (2)_bizness plan 2008 (version 1)" xfId="1396"/>
    <cellStyle name="AeE­ [0]_MTG2 (2)_Импорт- 2008 Биз-план АКxls" xfId="1397"/>
    <cellStyle name="ÅëÈ­ [0]_MTG2 (2)_Импорт- 2008 Биз-план АКxls" xfId="1398"/>
    <cellStyle name="AeE­ [0]_MTG2 (2)_Импорт- 2008 Биз-план АКxls (2)" xfId="1399"/>
    <cellStyle name="ÅëÈ­ [0]_MTG2 (2)_Импорт- 2008 Биз-план АКxls (2)" xfId="1400"/>
    <cellStyle name="AeE­ [0]_MTG2 (2)_Оборотный (2)" xfId="1401"/>
    <cellStyle name="ÅëÈ­ [0]_MTG2 (2)_Оборотный (2)" xfId="1402"/>
    <cellStyle name="AeE­ [0]_MTG2 (2)_Пр разв на 2008г  2011года (8%) 192 03.12.07" xfId="1403"/>
    <cellStyle name="ÅëÈ­ [0]_MTG2 (2)_Пр разв на 2008г  2011года (8%) 192 03.12.07" xfId="1404"/>
    <cellStyle name="AeE­ [0]_MTG2 (2)_Пр разв на 2008г  2011года (8%) 197 03.12.07" xfId="1405"/>
    <cellStyle name="ÅëÈ­ [0]_MTG2 (2)_Пр разв на 2008г  2011года (8%) 197 03.12.07" xfId="1406"/>
    <cellStyle name="AeE­ [0]_MTG2 (2)_ТЭО 195000 БП 2008 1% рент 23% пов цен" xfId="1407"/>
    <cellStyle name="ÅëÈ­ [0]_MTG2 (2)_ТЭО 195000 БП 2008 1% рент 23% пов цен" xfId="1408"/>
    <cellStyle name="AeE­ [0]_MTG2 (2)_ТЭО 205000 БП 2008 1% рент 23% пов цен" xfId="1409"/>
    <cellStyle name="ÅëÈ­ [0]_MTG2 (2)_ТЭО 205000 БП 2008 1% рент 23% пов цен" xfId="1410"/>
    <cellStyle name="AeE­ [0]_MTG7" xfId="1411"/>
    <cellStyle name="ÅëÈ­ [0]_MTG7" xfId="1412"/>
    <cellStyle name="AeE­ [0]_MTG7 2" xfId="1413"/>
    <cellStyle name="ÅëÈ­ [0]_MTG7 2" xfId="1414"/>
    <cellStyle name="AeE­ [0]_MTG7_bizness plan 2008 (version 1)" xfId="1415"/>
    <cellStyle name="ÅëÈ­ [0]_MTG7_bizness plan 2008 (version 1)" xfId="1416"/>
    <cellStyle name="AeE­ [0]_MTG7_Импорт- 2008 Биз-план АКxls" xfId="1417"/>
    <cellStyle name="ÅëÈ­ [0]_MTG7_Импорт- 2008 Биз-план АКxls" xfId="1418"/>
    <cellStyle name="AeE­ [0]_MTG7_Импорт- 2008 Биз-план АКxls (2)" xfId="1419"/>
    <cellStyle name="ÅëÈ­ [0]_MTG7_Импорт- 2008 Биз-план АКxls (2)" xfId="1420"/>
    <cellStyle name="AeE­ [0]_MTG7_Оборотный (2)" xfId="1421"/>
    <cellStyle name="ÅëÈ­ [0]_MTG7_Оборотный (2)" xfId="1422"/>
    <cellStyle name="AeE­ [0]_MTG7_Пр разв на 2008г  2011года (8%) 192 03.12.07" xfId="1423"/>
    <cellStyle name="ÅëÈ­ [0]_MTG7_Пр разв на 2008г  2011года (8%) 192 03.12.07" xfId="1424"/>
    <cellStyle name="AeE­ [0]_MTG7_Пр разв на 2008г  2011года (8%) 197 03.12.07" xfId="1425"/>
    <cellStyle name="ÅëÈ­ [0]_MTG7_Пр разв на 2008г  2011года (8%) 197 03.12.07" xfId="1426"/>
    <cellStyle name="AeE­ [0]_MTG7_ТЭО 195000 БП 2008 1% рент 23% пов цен" xfId="1427"/>
    <cellStyle name="ÅëÈ­ [0]_MTG7_ТЭО 195000 БП 2008 1% рент 23% пов цен" xfId="1428"/>
    <cellStyle name="AeE­ [0]_MTG7_ТЭО 205000 БП 2008 1% рент 23% пов цен" xfId="1429"/>
    <cellStyle name="ÅëÈ­ [0]_MTG7_ТЭО 205000 БП 2008 1% рент 23% пов цен" xfId="1430"/>
    <cellStyle name="AeE­ [0]_Sheet1" xfId="1431"/>
    <cellStyle name="ÅëÈ­ [0]_Sheet1" xfId="1432"/>
    <cellStyle name="AeE­ [0]_Sheet1 2" xfId="1433"/>
    <cellStyle name="ÅëÈ­ [0]_Sheet1 2" xfId="1434"/>
    <cellStyle name="AeE­ [0]_Sheet4" xfId="1435"/>
    <cellStyle name="ÅëÈ­ [0]_Sheet4" xfId="1436"/>
    <cellStyle name="AeE­ [0]_Sheet4 2" xfId="1437"/>
    <cellStyle name="ÅëÈ­ [0]_Sheet4 2" xfId="1438"/>
    <cellStyle name="AeE??????n_??A???" xfId="1439"/>
    <cellStyle name="AeE????C?" xfId="1440"/>
    <cellStyle name="AeE???A???" xfId="1441"/>
    <cellStyle name="AeE???o 4DR NB PHASE I ACT " xfId="1442"/>
    <cellStyle name="AeE???o 4DR NB PHASE I ACT_??o 4DR NB PHASE I ACT " xfId="1443"/>
    <cellStyle name="AeE??a???" xfId="1444"/>
    <cellStyle name="AeE??a도??" xfId="1445"/>
    <cellStyle name="AeE??C??PL " xfId="1446"/>
    <cellStyle name="AeE??e?iAaCI?aA?" xfId="1447"/>
    <cellStyle name="AeE?[0]_??A???" xfId="1448"/>
    <cellStyle name="AeE?98?A??(2)_98?a???" xfId="1449"/>
    <cellStyle name="AeE?98?a???" xfId="1450"/>
    <cellStyle name="AeE?98?a도??" xfId="1451"/>
    <cellStyle name="AeE?A???I1? CoE? " xfId="1452"/>
    <cellStyle name="AeE?A???iCa_?e?iAaCI?aA?" xfId="1453"/>
    <cellStyle name="AeE?A?량?iCa_?e?iAaCI?aA?" xfId="1454"/>
    <cellStyle name="AeE?AoAUAy?C? " xfId="1455"/>
    <cellStyle name="AeE?AoAUAy캿C? " xfId="1456"/>
    <cellStyle name="AeE?A쪨??I1컐 CoE? " xfId="1457"/>
    <cellStyle name="AeE?C?Ao_AoAUAy?C? " xfId="1458"/>
    <cellStyle name="AeE?F006-1A? " xfId="1459"/>
    <cellStyle name="AeE?F008-1A?  " xfId="1460"/>
    <cellStyle name="AeE?INQUIRY ???A?Ao " xfId="1461"/>
    <cellStyle name="AeE?T-100 ??o 4DR NB PHASE I " xfId="1462"/>
    <cellStyle name="AeE?T-100 AI?YAo?? TIMING " xfId="1463"/>
    <cellStyle name="AeE?V10 VARIATION MODEL SOP TIMING " xfId="1464"/>
    <cellStyle name="AeE?컐?췈??n_??A???" xfId="1465"/>
    <cellStyle name="AeE?퍈팫캻C?" xfId="1466"/>
    <cellStyle name="AeE­_???«??Aa" xfId="1467"/>
    <cellStyle name="ÅëÈ­_´ë¿ìÃâÇÏ¿äÃ» " xfId="1468"/>
    <cellStyle name="AeE­_±aE??CLAN(AuA¦A¶°C)" xfId="1469"/>
    <cellStyle name="ÅëÈ­_±âÈ¹½ÇLAN(ÀüÁ¦Á¶°Ç)" xfId="1470"/>
    <cellStyle name="AeE­_±e?µ±?" xfId="1471"/>
    <cellStyle name="ÅëÈ­_±è¿µ±æ" xfId="1472"/>
    <cellStyle name="AeE­_»cA??c?A" xfId="1473"/>
    <cellStyle name="ÅëÈ­_»çÀ¯¾ç½Ä" xfId="1474"/>
    <cellStyle name="AeE­_°u?®A?AOLABEL" xfId="1475"/>
    <cellStyle name="ÅëÈ­_°ü¸®Ã¥ÀÓLABEL" xfId="1476"/>
    <cellStyle name="AeE­_½A°￡°eE¹ " xfId="1477"/>
    <cellStyle name="ÅëÈ­_97³âµµ ÇÁ·ÎÁ§Æ® ÇöÈ²" xfId="1478"/>
    <cellStyle name="AeE­_A?·®?iCa" xfId="1479"/>
    <cellStyle name="ÅëÈ­_Â÷·®¿îÇà" xfId="1480"/>
    <cellStyle name="AeE­_AaCI?aA " xfId="1481"/>
    <cellStyle name="ÅëÈ­_ÃâÇÏ¿äÃ»" xfId="1482"/>
    <cellStyle name="AeE­_AO°????«??°i?c?A" xfId="1483"/>
    <cellStyle name="ÅëÈ­_ÁÖ°£¾÷¹«º¸°í¾ç½Ä" xfId="1484"/>
    <cellStyle name="AeE­_CLAIM1" xfId="1485"/>
    <cellStyle name="ÅëÈ­_CLAIM1" xfId="1486"/>
    <cellStyle name="AeE­_CLAIM1 2" xfId="1487"/>
    <cellStyle name="ÅëÈ­_CLAIM1 2" xfId="1488"/>
    <cellStyle name="AeE­_CLAIM1_bizness plan 2008 (version 1)" xfId="1489"/>
    <cellStyle name="ÅëÈ­_CLAIM1_bizness plan 2008 (version 1)" xfId="1490"/>
    <cellStyle name="AeE­_CLAIM1_Импорт- 2008 Биз-план АКxls" xfId="1491"/>
    <cellStyle name="ÅëÈ­_CLAIM1_Импорт- 2008 Биз-план АКxls" xfId="1492"/>
    <cellStyle name="AeE­_CLAIM1_Импорт- 2008 Биз-план АКxls (2)" xfId="1493"/>
    <cellStyle name="ÅëÈ­_CLAIM1_Импорт- 2008 Биз-план АКxls (2)" xfId="1494"/>
    <cellStyle name="AeE­_CLAIM1_Оборотный (2)" xfId="1495"/>
    <cellStyle name="ÅëÈ­_CLAIM1_Оборотный (2)" xfId="1496"/>
    <cellStyle name="AeE­_CLAIM1_Пр разв на 2008г  2011года (8%) 192 03.12.07" xfId="1497"/>
    <cellStyle name="ÅëÈ­_CLAIM1_Пр разв на 2008г  2011года (8%) 192 03.12.07" xfId="1498"/>
    <cellStyle name="AeE­_CLAIM1_Пр разв на 2008г  2011года (8%) 197 03.12.07" xfId="1499"/>
    <cellStyle name="ÅëÈ­_CLAIM1_Пр разв на 2008г  2011года (8%) 197 03.12.07" xfId="1500"/>
    <cellStyle name="AeE­_CLAIM1_ТЭО 195000 БП 2008 1% рент 23% пов цен" xfId="1501"/>
    <cellStyle name="ÅëÈ­_CLAIM1_ТЭО 195000 БП 2008 1% рент 23% пов цен" xfId="1502"/>
    <cellStyle name="AeE­_CLAIM1_ТЭО 205000 БП 2008 1% рент 23% пов цен" xfId="1503"/>
    <cellStyle name="ÅëÈ­_CLAIM1_ТЭО 205000 БП 2008 1% рент 23% пов цен" xfId="1504"/>
    <cellStyle name="AeE­_Co??±?A " xfId="1505"/>
    <cellStyle name="ÅëÈ­_Çö¾÷±³À°" xfId="1506"/>
    <cellStyle name="AeE­_CODE" xfId="1507"/>
    <cellStyle name="ÅëÈ­_CODE" xfId="1508"/>
    <cellStyle name="AeE­_CODE (2)" xfId="1509"/>
    <cellStyle name="ÅëÈ­_CODE (2)" xfId="1510"/>
    <cellStyle name="AeE­_CODE (2) 2" xfId="1511"/>
    <cellStyle name="ÅëÈ­_CODE (2) 2" xfId="1512"/>
    <cellStyle name="AeE­_CODE (2)_bizness plan 2008 (version 1)" xfId="1513"/>
    <cellStyle name="ÅëÈ­_CODE (2)_bizness plan 2008 (version 1)" xfId="1514"/>
    <cellStyle name="AeE­_CODE (2)_Импорт- 2008 Биз-план АКxls" xfId="1515"/>
    <cellStyle name="ÅëÈ­_CODE (2)_Импорт- 2008 Биз-план АКxls" xfId="1516"/>
    <cellStyle name="AeE­_CODE (2)_Импорт- 2008 Биз-план АКxls (2)" xfId="1517"/>
    <cellStyle name="ÅëÈ­_CODE (2)_Импорт- 2008 Биз-план АКxls (2)" xfId="1518"/>
    <cellStyle name="AeE­_CODE (2)_Оборотный (2)" xfId="1519"/>
    <cellStyle name="ÅëÈ­_CODE (2)_Оборотный (2)" xfId="1520"/>
    <cellStyle name="AeE­_CODE (2)_Пр разв на 2008г  2011года (8%) 192 03.12.07" xfId="1521"/>
    <cellStyle name="ÅëÈ­_CODE (2)_Пр разв на 2008г  2011года (8%) 192 03.12.07" xfId="1522"/>
    <cellStyle name="AeE­_CODE (2)_Пр разв на 2008г  2011года (8%) 197 03.12.07" xfId="1523"/>
    <cellStyle name="ÅëÈ­_CODE (2)_Пр разв на 2008г  2011года (8%) 197 03.12.07" xfId="1524"/>
    <cellStyle name="AeE­_CODE (2)_ТЭО 195000 БП 2008 1% рент 23% пов цен" xfId="1525"/>
    <cellStyle name="ÅëÈ­_CODE (2)_ТЭО 195000 БП 2008 1% рент 23% пов цен" xfId="1526"/>
    <cellStyle name="AeE­_CODE (2)_ТЭО 205000 БП 2008 1% рент 23% пов цен" xfId="1527"/>
    <cellStyle name="ÅëÈ­_CODE (2)_ТЭО 205000 БП 2008 1% рент 23% пов цен" xfId="1528"/>
    <cellStyle name="AeE­_CODE 2" xfId="1529"/>
    <cellStyle name="ÅëÈ­_CODE 2" xfId="1530"/>
    <cellStyle name="AeE­_CODE_bizness plan 2008 (version 1)" xfId="1531"/>
    <cellStyle name="ÅëÈ­_CODE_bizness plan 2008 (version 1)" xfId="1532"/>
    <cellStyle name="AeE­_CODE_Импорт- 2008 Биз-план АКxls" xfId="1533"/>
    <cellStyle name="ÅëÈ­_CODE_Импорт- 2008 Биз-план АКxls" xfId="1534"/>
    <cellStyle name="AeE­_CODE_Импорт- 2008 Биз-план АКxls (2)" xfId="1535"/>
    <cellStyle name="ÅëÈ­_CODE_Импорт- 2008 Биз-план АКxls (2)" xfId="1536"/>
    <cellStyle name="AeE­_CODE_Оборотный (2)" xfId="1537"/>
    <cellStyle name="ÅëÈ­_CODE_Оборотный (2)" xfId="1538"/>
    <cellStyle name="AeE­_CODE_Пр разв на 2008г  2011года (8%) 192 03.12.07" xfId="1539"/>
    <cellStyle name="ÅëÈ­_CODE_Пр разв на 2008г  2011года (8%) 192 03.12.07" xfId="1540"/>
    <cellStyle name="AeE­_CODE_Пр разв на 2008г  2011года (8%) 197 03.12.07" xfId="1541"/>
    <cellStyle name="ÅëÈ­_CODE_Пр разв на 2008г  2011года (8%) 197 03.12.07" xfId="1542"/>
    <cellStyle name="AeE­_CODE_ТЭО 195000 БП 2008 1% рент 23% пов цен" xfId="1543"/>
    <cellStyle name="ÅëÈ­_CODE_ТЭО 195000 БП 2008 1% рент 23% пов цен" xfId="1544"/>
    <cellStyle name="AeE­_CODE_ТЭО 205000 БП 2008 1% рент 23% пов цен" xfId="1545"/>
    <cellStyle name="ÅëÈ­_CODE_ТЭО 205000 БП 2008 1% рент 23% пов цен" xfId="1546"/>
    <cellStyle name="AeE­_Cu±a" xfId="1547"/>
    <cellStyle name="ÅëÈ­_Çù±â" xfId="1548"/>
    <cellStyle name="AeE­_Cu±a 2" xfId="1549"/>
    <cellStyle name="ÅëÈ­_Çù±â 2" xfId="1550"/>
    <cellStyle name="AeE­_CuA¶Au" xfId="1551"/>
    <cellStyle name="ÅëÈ­_ÇùÁ¶Àü" xfId="1552"/>
    <cellStyle name="AeE­_CuA¶Au 2" xfId="1553"/>
    <cellStyle name="ÅëÈ­_ÇùÁ¶Àü 2" xfId="1554"/>
    <cellStyle name="AeE­_CuA¶Au_laroux" xfId="1555"/>
    <cellStyle name="ÅëÈ­_ÇùÁ¶Àü_laroux" xfId="1556"/>
    <cellStyle name="AeE­_CuA¶Au_laroux 2" xfId="1557"/>
    <cellStyle name="ÅëÈ­_ÇùÁ¶Àü_laroux 2" xfId="1558"/>
    <cellStyle name="AeE­_CuA¶Au_laroux_bizness plan 2008 (version 1)" xfId="1559"/>
    <cellStyle name="ÅëÈ­_ÇùÁ¶Àü_laroux_bizness plan 2008 (version 1)" xfId="1560"/>
    <cellStyle name="AeE­_CuA¶Au_laroux_Импорт- 2008 Биз-план АКxls" xfId="1561"/>
    <cellStyle name="ÅëÈ­_ÇùÁ¶Àü_laroux_Импорт- 2008 Биз-план АКxls" xfId="1562"/>
    <cellStyle name="AeE­_CuA¶Au_laroux_Импорт- 2008 Биз-план АКxls (2)" xfId="1563"/>
    <cellStyle name="ÅëÈ­_ÇùÁ¶Àü_laroux_Импорт- 2008 Биз-план АКxls (2)" xfId="1564"/>
    <cellStyle name="AeE­_CuA¶Au_laroux_Оборотный (2)" xfId="1565"/>
    <cellStyle name="ÅëÈ­_ÇùÁ¶Àü_laroux_Оборотный (2)" xfId="1566"/>
    <cellStyle name="AeE­_CuA¶Au_laroux_Пр разв на 2008г  2011года (8%) 192 03.12.07" xfId="1567"/>
    <cellStyle name="ÅëÈ­_ÇùÁ¶Àü_laroux_Пр разв на 2008г  2011года (8%) 192 03.12.07" xfId="1568"/>
    <cellStyle name="AeE­_CuA¶Au_laroux_Пр разв на 2008г  2011года (8%) 197 03.12.07" xfId="1569"/>
    <cellStyle name="ÅëÈ­_ÇùÁ¶Àü_laroux_Пр разв на 2008г  2011года (8%) 197 03.12.07" xfId="1570"/>
    <cellStyle name="AeE­_CuA¶Au_laroux_ТЭО 195000 БП 2008 1% рент 23% пов цен" xfId="1571"/>
    <cellStyle name="ÅëÈ­_ÇùÁ¶Àü_laroux_ТЭО 195000 БП 2008 1% рент 23% пов цен" xfId="1572"/>
    <cellStyle name="AeE­_CuA¶Au_laroux_ТЭО 205000 БП 2008 1% рент 23% пов цен" xfId="1573"/>
    <cellStyle name="ÅëÈ­_ÇùÁ¶Àü_laroux_ТЭО 205000 БП 2008 1% рент 23% пов цен" xfId="1574"/>
    <cellStyle name="AeE­_FAX?c?A" xfId="1575"/>
    <cellStyle name="ÅëÈ­_FAX¾ç½Ä" xfId="1576"/>
    <cellStyle name="AeE­_FLOW" xfId="1577"/>
    <cellStyle name="ÅëÈ­_FLOW" xfId="1578"/>
    <cellStyle name="AeE­_FLOW 2" xfId="1579"/>
    <cellStyle name="ÅëÈ­_FLOW 2" xfId="1580"/>
    <cellStyle name="AeE­_FLOW_bizness plan 2008 (version 1)" xfId="1581"/>
    <cellStyle name="ÅëÈ­_FLOW_bizness plan 2008 (version 1)" xfId="1582"/>
    <cellStyle name="AeE­_FLOW_Импорт- 2008 Биз-план АКxls" xfId="1583"/>
    <cellStyle name="ÅëÈ­_FLOW_Импорт- 2008 Биз-план АКxls" xfId="1584"/>
    <cellStyle name="AeE­_FLOW_Импорт- 2008 Биз-план АКxls (2)" xfId="1585"/>
    <cellStyle name="ÅëÈ­_FLOW_Импорт- 2008 Биз-план АКxls (2)" xfId="1586"/>
    <cellStyle name="AeE­_FLOW_Оборотный (2)" xfId="1587"/>
    <cellStyle name="ÅëÈ­_FLOW_Оборотный (2)" xfId="1588"/>
    <cellStyle name="AeE­_FLOW_Пр разв на 2008г  2011года (8%) 192 03.12.07" xfId="1589"/>
    <cellStyle name="ÅëÈ­_FLOW_Пр разв на 2008г  2011года (8%) 192 03.12.07" xfId="1590"/>
    <cellStyle name="AeE­_FLOW_Пр разв на 2008г  2011года (8%) 197 03.12.07" xfId="1591"/>
    <cellStyle name="ÅëÈ­_FLOW_Пр разв на 2008г  2011года (8%) 197 03.12.07" xfId="1592"/>
    <cellStyle name="AeE­_FLOW_ТЭО 195000 БП 2008 1% рент 23% пов цен" xfId="1593"/>
    <cellStyle name="ÅëÈ­_FLOW_ТЭО 195000 БП 2008 1% рент 23% пов цен" xfId="1594"/>
    <cellStyle name="AeE­_FLOW_ТЭО 205000 БП 2008 1% рент 23% пов цен" xfId="1595"/>
    <cellStyle name="ÅëÈ­_FLOW_ТЭО 205000 БП 2008 1% рент 23% пов цен" xfId="1596"/>
    <cellStyle name="AeE­_GT-10E?¶??i?U" xfId="1597"/>
    <cellStyle name="ÅëÈ­_GT-10È¸¶÷¸í´Ü" xfId="1598"/>
    <cellStyle name="AeE­_HW &amp; SW?n±?" xfId="1599"/>
    <cellStyle name="ÅëÈ­_HW &amp; SWºñ±³" xfId="1600"/>
    <cellStyle name="AeE­_laroux" xfId="1601"/>
    <cellStyle name="ÅëÈ­_laroux" xfId="1602"/>
    <cellStyle name="AeE­_laroux 2" xfId="1603"/>
    <cellStyle name="ÅëÈ­_laroux 2" xfId="1604"/>
    <cellStyle name="AeE­_laroux_1" xfId="1605"/>
    <cellStyle name="ÅëÈ­_laroux_1" xfId="1606"/>
    <cellStyle name="AeE­_laroux_1 2" xfId="1607"/>
    <cellStyle name="ÅëÈ­_laroux_1 2" xfId="1608"/>
    <cellStyle name="AeE­_MTG1" xfId="1609"/>
    <cellStyle name="ÅëÈ­_MTG1" xfId="1610"/>
    <cellStyle name="AeE­_MTG1 2" xfId="1611"/>
    <cellStyle name="ÅëÈ­_MTG1 2" xfId="1612"/>
    <cellStyle name="AeE­_MTG1_bizness plan 2008 (version 1)" xfId="1613"/>
    <cellStyle name="ÅëÈ­_MTG1_bizness plan 2008 (version 1)" xfId="1614"/>
    <cellStyle name="AeE­_MTG1_Импорт- 2008 Биз-план АКxls" xfId="1615"/>
    <cellStyle name="ÅëÈ­_MTG1_Импорт- 2008 Биз-план АКxls" xfId="1616"/>
    <cellStyle name="AeE­_MTG1_Импорт- 2008 Биз-план АКxls (2)" xfId="1617"/>
    <cellStyle name="ÅëÈ­_MTG1_Импорт- 2008 Биз-план АКxls (2)" xfId="1618"/>
    <cellStyle name="AeE­_MTG1_Оборотный (2)" xfId="1619"/>
    <cellStyle name="ÅëÈ­_MTG1_Оборотный (2)" xfId="1620"/>
    <cellStyle name="AeE­_MTG1_Пр разв на 2008г  2011года (8%) 192 03.12.07" xfId="1621"/>
    <cellStyle name="ÅëÈ­_MTG1_Пр разв на 2008г  2011года (8%) 192 03.12.07" xfId="1622"/>
    <cellStyle name="AeE­_MTG1_Пр разв на 2008г  2011года (8%) 197 03.12.07" xfId="1623"/>
    <cellStyle name="ÅëÈ­_MTG1_Пр разв на 2008г  2011года (8%) 197 03.12.07" xfId="1624"/>
    <cellStyle name="AeE­_MTG1_ТЭО 195000 БП 2008 1% рент 23% пов цен" xfId="1625"/>
    <cellStyle name="ÅëÈ­_MTG1_ТЭО 195000 БП 2008 1% рент 23% пов цен" xfId="1626"/>
    <cellStyle name="AeE­_MTG1_ТЭО 205000 БП 2008 1% рент 23% пов цен" xfId="1627"/>
    <cellStyle name="ÅëÈ­_MTG1_ТЭО 205000 БП 2008 1% рент 23% пов цен" xfId="1628"/>
    <cellStyle name="AeE­_MTG2 (2)" xfId="1629"/>
    <cellStyle name="ÅëÈ­_MTG2 (2)" xfId="1630"/>
    <cellStyle name="AeE­_MTG2 (2) 2" xfId="1631"/>
    <cellStyle name="ÅëÈ­_MTG2 (2) 2" xfId="1632"/>
    <cellStyle name="AeE­_MTG2 (2)_bizness plan 2008 (version 1)" xfId="1633"/>
    <cellStyle name="ÅëÈ­_MTG2 (2)_bizness plan 2008 (version 1)" xfId="1634"/>
    <cellStyle name="AeE­_MTG2 (2)_Импорт- 2008 Биз-план АКxls" xfId="1635"/>
    <cellStyle name="ÅëÈ­_MTG2 (2)_Импорт- 2008 Биз-план АКxls" xfId="1636"/>
    <cellStyle name="AeE­_MTG2 (2)_Импорт- 2008 Биз-план АКxls (2)" xfId="1637"/>
    <cellStyle name="ÅëÈ­_MTG2 (2)_Импорт- 2008 Биз-план АКxls (2)" xfId="1638"/>
    <cellStyle name="AeE­_MTG2 (2)_Оборотный (2)" xfId="1639"/>
    <cellStyle name="ÅëÈ­_MTG2 (2)_Оборотный (2)" xfId="1640"/>
    <cellStyle name="AeE­_MTG2 (2)_Пр разв на 2008г  2011года (8%) 192 03.12.07" xfId="1641"/>
    <cellStyle name="ÅëÈ­_MTG2 (2)_Пр разв на 2008г  2011года (8%) 192 03.12.07" xfId="1642"/>
    <cellStyle name="AeE­_MTG2 (2)_Пр разв на 2008г  2011года (8%) 197 03.12.07" xfId="1643"/>
    <cellStyle name="ÅëÈ­_MTG2 (2)_Пр разв на 2008г  2011года (8%) 197 03.12.07" xfId="1644"/>
    <cellStyle name="AeE­_MTG2 (2)_ТЭО 195000 БП 2008 1% рент 23% пов цен" xfId="1645"/>
    <cellStyle name="ÅëÈ­_MTG2 (2)_ТЭО 195000 БП 2008 1% рент 23% пов цен" xfId="1646"/>
    <cellStyle name="AeE­_MTG2 (2)_ТЭО 205000 БП 2008 1% рент 23% пов цен" xfId="1647"/>
    <cellStyle name="ÅëÈ­_MTG2 (2)_ТЭО 205000 БП 2008 1% рент 23% пов цен" xfId="1648"/>
    <cellStyle name="AeE­_MTG7" xfId="1649"/>
    <cellStyle name="ÅëÈ­_MTG7" xfId="1650"/>
    <cellStyle name="AeE­_MTG7 2" xfId="1651"/>
    <cellStyle name="ÅëÈ­_MTG7 2" xfId="1652"/>
    <cellStyle name="AeE­_MTG7_bizness plan 2008 (version 1)" xfId="1653"/>
    <cellStyle name="ÅëÈ­_MTG7_bizness plan 2008 (version 1)" xfId="1654"/>
    <cellStyle name="AeE­_MTG7_Импорт- 2008 Биз-план АКxls" xfId="1655"/>
    <cellStyle name="ÅëÈ­_MTG7_Импорт- 2008 Биз-план АКxls" xfId="1656"/>
    <cellStyle name="AeE­_MTG7_Импорт- 2008 Биз-план АКxls (2)" xfId="1657"/>
    <cellStyle name="ÅëÈ­_MTG7_Импорт- 2008 Биз-план АКxls (2)" xfId="1658"/>
    <cellStyle name="AeE­_MTG7_Оборотный (2)" xfId="1659"/>
    <cellStyle name="ÅëÈ­_MTG7_Оборотный (2)" xfId="1660"/>
    <cellStyle name="AeE­_MTG7_Пр разв на 2008г  2011года (8%) 192 03.12.07" xfId="1661"/>
    <cellStyle name="ÅëÈ­_MTG7_Пр разв на 2008г  2011года (8%) 192 03.12.07" xfId="1662"/>
    <cellStyle name="AeE­_MTG7_Пр разв на 2008г  2011года (8%) 197 03.12.07" xfId="1663"/>
    <cellStyle name="ÅëÈ­_MTG7_Пр разв на 2008г  2011года (8%) 197 03.12.07" xfId="1664"/>
    <cellStyle name="AeE­_MTG7_ТЭО 195000 БП 2008 1% рент 23% пов цен" xfId="1665"/>
    <cellStyle name="ÅëÈ­_MTG7_ТЭО 195000 БП 2008 1% рент 23% пов цен" xfId="1666"/>
    <cellStyle name="AeE­_MTG7_ТЭО 205000 БП 2008 1% рент 23% пов цен" xfId="1667"/>
    <cellStyle name="ÅëÈ­_MTG7_ТЭО 205000 БП 2008 1% рент 23% пов цен" xfId="1668"/>
    <cellStyle name="AeE­_Sheet1" xfId="1669"/>
    <cellStyle name="ÅëÈ­_Sheet1" xfId="1670"/>
    <cellStyle name="AeE­_Sheet1 2" xfId="1671"/>
    <cellStyle name="ÅëÈ­_Sheet1 2" xfId="1672"/>
    <cellStyle name="AeE­_Sheet4" xfId="1673"/>
    <cellStyle name="ÅëÈ­_Sheet4" xfId="1674"/>
    <cellStyle name="AeE­_Sheet4 2" xfId="1675"/>
    <cellStyle name="ÅëÈ­_Sheet4 2" xfId="1676"/>
    <cellStyle name="æØè [0.00]_PRODUCT DETAIL Q1" xfId="1677"/>
    <cellStyle name="æØè_PRODUCT DETAIL Q1" xfId="1678"/>
    <cellStyle name="Alilciue [0]_ 2003 aia" xfId="1679"/>
    <cellStyle name="Alilciue_ 2003 aia" xfId="1680"/>
    <cellStyle name="AP" xfId="1681"/>
    <cellStyle name="Arial" xfId="1682"/>
    <cellStyle name="ÄÞ¸¶ [0]" xfId="1683"/>
    <cellStyle name="ÄÞ¸¶ [0] 2" xfId="1684"/>
    <cellStyle name="AÞ¸¶ [0]_´e¿iAaCI¿aA≫ " xfId="1685"/>
    <cellStyle name="ÄÞ¸¶_´ë¿ìÃâÇÏ¿äÃ» " xfId="1686"/>
    <cellStyle name="AÞ¸¶_´e¿iAaCI¿aA≫ " xfId="1687"/>
    <cellStyle name="ÄᅎbÄ_x000F_bÌÄᅞbಐÄᅮb಴Äᅾb೐Äᆎb೰ÄᆞbഐÄᆮb԰ÁᆾbմÁᇎbָÁᇞb؀ÁᇮbوÁᇾbÁሎbÁሞbÁሮbÁ춈è_x0010_" xfId="1688"/>
    <cellStyle name="Bad" xfId="1689"/>
    <cellStyle name="Bad 2" xfId="1690"/>
    <cellStyle name="Bad 2 2" xfId="1691"/>
    <cellStyle name="Bad 2_Инвестка 2014 от МЭ (финиш)" xfId="1692"/>
    <cellStyle name="Bad 3" xfId="1693"/>
    <cellStyle name="Bad 4" xfId="1694"/>
    <cellStyle name="Bad 5" xfId="1695"/>
    <cellStyle name="Bad_база" xfId="1696"/>
    <cellStyle name="BMU001" xfId="1697"/>
    <cellStyle name="BMU001 2" xfId="1698"/>
    <cellStyle name="BMU001_уточн.ож.эксп.1кв.14г (17.03.14г)" xfId="1699"/>
    <cellStyle name="BMU002" xfId="1700"/>
    <cellStyle name="BMU002 2" xfId="1701"/>
    <cellStyle name="BMU002_уточн.ож.эксп.1кв.14г (17.03.14г)" xfId="1702"/>
    <cellStyle name="BMU002B" xfId="1703"/>
    <cellStyle name="BMU002P1" xfId="1704"/>
    <cellStyle name="BMU002P1 2" xfId="1705"/>
    <cellStyle name="BMU002P1_уточн.ож.эксп.1кв.14г (17.03.14г)" xfId="1706"/>
    <cellStyle name="BMU003" xfId="1707"/>
    <cellStyle name="BMU004" xfId="1708"/>
    <cellStyle name="BMU005" xfId="1709"/>
    <cellStyle name="BMU005B" xfId="1710"/>
    <cellStyle name="BMU005K" xfId="1711"/>
    <cellStyle name="BuiltOpt_Content" xfId="1712"/>
    <cellStyle name="C" xfId="1713"/>
    <cellStyle name="C?AO_???AIA?" xfId="1714"/>
    <cellStyle name="Ç¥ÁØ_´ë¿ìÃâÇÏ¿äÃ» " xfId="1715"/>
    <cellStyle name="C￥AØ_´e¿iAaCI¿aA≫ " xfId="1716"/>
    <cellStyle name="Calc Currency (0)" xfId="1717"/>
    <cellStyle name="Calc Currency (0) 2" xfId="1718"/>
    <cellStyle name="Calc Currency (2)" xfId="1719"/>
    <cellStyle name="Calc Currency (2) 2" xfId="1720"/>
    <cellStyle name="Calc Percent (0)" xfId="1721"/>
    <cellStyle name="Calc Percent (0) 2" xfId="1722"/>
    <cellStyle name="Calc Percent (1)" xfId="1723"/>
    <cellStyle name="Calc Percent (1) 2" xfId="1724"/>
    <cellStyle name="Calc Percent (2)" xfId="1725"/>
    <cellStyle name="Calc Percent (2) 2" xfId="1726"/>
    <cellStyle name="Calc Units (0)" xfId="1727"/>
    <cellStyle name="Calc Units (0) 2" xfId="1728"/>
    <cellStyle name="Calc Units (1)" xfId="1729"/>
    <cellStyle name="Calc Units (1) 2" xfId="1730"/>
    <cellStyle name="Calc Units (2)" xfId="1731"/>
    <cellStyle name="Calculation" xfId="1732"/>
    <cellStyle name="Calculation 2" xfId="1733"/>
    <cellStyle name="Calculation 2 2" xfId="1734"/>
    <cellStyle name="Calculation 2_Инвестка 2014 от МЭ (финиш)" xfId="1735"/>
    <cellStyle name="Calculation 3" xfId="1736"/>
    <cellStyle name="Calculation 4" xfId="1737"/>
    <cellStyle name="Calculation 5" xfId="1738"/>
    <cellStyle name="Calculation_база" xfId="1739"/>
    <cellStyle name="category" xfId="1740"/>
    <cellStyle name="Check Cell" xfId="1741"/>
    <cellStyle name="Check Cell 2" xfId="1742"/>
    <cellStyle name="Check Cell 2 2" xfId="1743"/>
    <cellStyle name="Check Cell 2_Инвестка 2014 от МЭ (финиш)" xfId="1744"/>
    <cellStyle name="Check Cell 3" xfId="1745"/>
    <cellStyle name="Check Cell 4" xfId="1746"/>
    <cellStyle name="Check Cell 5" xfId="1747"/>
    <cellStyle name="Check Cell_база" xfId="1748"/>
    <cellStyle name="CombinedVol_Data" xfId="1749"/>
    <cellStyle name="Comma" xfId="1750"/>
    <cellStyle name="Comma  - Style1" xfId="1751"/>
    <cellStyle name="Comma  - Style1 2" xfId="1752"/>
    <cellStyle name="Comma  - Style2" xfId="1753"/>
    <cellStyle name="Comma  - Style2 2" xfId="1754"/>
    <cellStyle name="Comma  - Style3" xfId="1755"/>
    <cellStyle name="Comma  - Style3 2" xfId="1756"/>
    <cellStyle name="Comma  - Style4" xfId="1757"/>
    <cellStyle name="Comma  - Style4 2" xfId="1758"/>
    <cellStyle name="Comma  - Style5" xfId="1759"/>
    <cellStyle name="Comma  - Style5 2" xfId="1760"/>
    <cellStyle name="Comma  - Style6" xfId="1761"/>
    <cellStyle name="Comma  - Style6 2" xfId="1762"/>
    <cellStyle name="Comma  - Style7" xfId="1763"/>
    <cellStyle name="Comma  - Style7 2" xfId="1764"/>
    <cellStyle name="Comma  - Style8" xfId="1765"/>
    <cellStyle name="Comma  - Style8 2" xfId="1766"/>
    <cellStyle name="Comma [0]_ SG&amp;A Bridge " xfId="1767"/>
    <cellStyle name="Comma [00]" xfId="1768"/>
    <cellStyle name="Comma [00] 2" xfId="1769"/>
    <cellStyle name="Comma 2" xfId="1770"/>
    <cellStyle name="Comma_ SG&amp;A Bridge" xfId="1771"/>
    <cellStyle name="Comma0" xfId="1772"/>
    <cellStyle name="Comma0 2" xfId="1773"/>
    <cellStyle name="common" xfId="1774"/>
    <cellStyle name="common 2" xfId="1775"/>
    <cellStyle name="Currency" xfId="1776"/>
    <cellStyle name="Currency [0]_ SG&amp;A Bridge " xfId="1777"/>
    <cellStyle name="Currency [00]" xfId="1778"/>
    <cellStyle name="Currency 2" xfId="1779"/>
    <cellStyle name="Currency 3" xfId="1780"/>
    <cellStyle name="Currency_ SG&amp;A Bridge " xfId="1781"/>
    <cellStyle name="Currency0" xfId="1782"/>
    <cellStyle name="Currency0 2" xfId="1783"/>
    <cellStyle name="Currency0_РИП" xfId="1784"/>
    <cellStyle name="Currency1" xfId="1785"/>
    <cellStyle name="custom" xfId="1786"/>
    <cellStyle name="custom 2" xfId="1787"/>
    <cellStyle name="Date" xfId="1788"/>
    <cellStyle name="Date 2" xfId="1789"/>
    <cellStyle name="Date Short" xfId="1790"/>
    <cellStyle name="Date_ИМПОРТОЗАМЕЩЕНИЕ" xfId="1791"/>
    <cellStyle name="Dezimal [0]_35ERI8T2gbIEMixb4v26icuOo" xfId="1792"/>
    <cellStyle name="Dezimal_35ERI8T2gbIEMixb4v26icuOo" xfId="1793"/>
    <cellStyle name="eD" xfId="1794"/>
    <cellStyle name="Edited_Data" xfId="1795"/>
    <cellStyle name="Emphasis 1" xfId="1796"/>
    <cellStyle name="Emphasis 1 2" xfId="1797"/>
    <cellStyle name="Emphasis 1 2 2" xfId="1798"/>
    <cellStyle name="Emphasis 1 2_Инвестка 2014 от МЭ (финиш)" xfId="1799"/>
    <cellStyle name="Emphasis 1 3" xfId="1800"/>
    <cellStyle name="Emphasis 1_база" xfId="1801"/>
    <cellStyle name="Emphasis 2" xfId="1802"/>
    <cellStyle name="Emphasis 2 2" xfId="1803"/>
    <cellStyle name="Emphasis 2 2 2" xfId="1804"/>
    <cellStyle name="Emphasis 2 2_Инвестка 2014 от МЭ (финиш)" xfId="1805"/>
    <cellStyle name="Emphasis 2 3" xfId="1806"/>
    <cellStyle name="Emphasis 2_база" xfId="1807"/>
    <cellStyle name="Emphasis 3" xfId="1808"/>
    <cellStyle name="Emphasis 3 2" xfId="1809"/>
    <cellStyle name="Emphasis 3 2 2" xfId="1810"/>
    <cellStyle name="Emphasis 3 2_Инвестка 2014 от МЭ (финиш)" xfId="1811"/>
    <cellStyle name="Emphasis 3 3" xfId="1812"/>
    <cellStyle name="Emphasis 3_база" xfId="1813"/>
    <cellStyle name="Enter Currency (0)" xfId="1814"/>
    <cellStyle name="Enter Currency (0) 2" xfId="1815"/>
    <cellStyle name="Enter Currency (2)" xfId="1816"/>
    <cellStyle name="Enter Units (0)" xfId="1817"/>
    <cellStyle name="Enter Units (0) 2" xfId="1818"/>
    <cellStyle name="Enter Units (1)" xfId="1819"/>
    <cellStyle name="Enter Units (2)" xfId="1820"/>
    <cellStyle name="Estimated_Data" xfId="1821"/>
    <cellStyle name="Euro" xfId="1822"/>
    <cellStyle name="Euro 2" xfId="1823"/>
    <cellStyle name="Explanatory Text" xfId="1824"/>
    <cellStyle name="EY [0.00]_PRODUCT DETAIL Q1" xfId="1825"/>
    <cellStyle name="ÊÝ [0.00]_PRODUCT DETAIL Q1" xfId="1826"/>
    <cellStyle name="EY [0.00]_PRODUCT DETAIL Q1 2" xfId="1827"/>
    <cellStyle name="ÊÝ [0.00]_PRODUCT DETAIL Q1 2" xfId="1828"/>
    <cellStyle name="EY [0.00]_PRODUCT DETAIL Q3 (2)" xfId="1829"/>
    <cellStyle name="ÊÝ [0.00]_PRODUCT DETAIL Q3 (2)" xfId="1830"/>
    <cellStyle name="EY [0.00]_PRODUCT DETAIL Q3 (2) 2" xfId="1831"/>
    <cellStyle name="ÊÝ [0.00]_PRODUCT DETAIL Q3 (2) 2" xfId="1832"/>
    <cellStyle name="EY_PRODUCT DETAIL Q1" xfId="1833"/>
    <cellStyle name="ÊÝ_PRODUCT DETAIL Q1" xfId="1834"/>
    <cellStyle name="EY_PRODUCT DETAIL Q1 2" xfId="1835"/>
    <cellStyle name="ÊÝ_PRODUCT DETAIL Q1 2" xfId="1836"/>
    <cellStyle name="EY_PRODUCT DETAIL Q3 (2)" xfId="1837"/>
    <cellStyle name="ÊÝ_PRODUCT DETAIL Q3 (2)" xfId="1838"/>
    <cellStyle name="EY_PRODUCT DETAIL Q3 (2) 2" xfId="1839"/>
    <cellStyle name="ÊÝ_PRODUCT DETAIL Q3 (2) 2" xfId="1840"/>
    <cellStyle name="F2" xfId="1841"/>
    <cellStyle name="F2 2" xfId="1842"/>
    <cellStyle name="F3" xfId="1843"/>
    <cellStyle name="F3 2" xfId="1844"/>
    <cellStyle name="F4" xfId="1845"/>
    <cellStyle name="F5" xfId="1846"/>
    <cellStyle name="F5 2" xfId="1847"/>
    <cellStyle name="F6" xfId="1848"/>
    <cellStyle name="F6 2" xfId="1849"/>
    <cellStyle name="F7" xfId="1850"/>
    <cellStyle name="F7 2" xfId="1851"/>
    <cellStyle name="F8" xfId="1852"/>
    <cellStyle name="Fixed" xfId="1853"/>
    <cellStyle name="Fixed 2" xfId="1854"/>
    <cellStyle name="Followed Hyperlink_Pril 1 k Rasp 1177 ot 22 09 2006 po NEW Tadb Ayol" xfId="1855"/>
    <cellStyle name="Forecast_Data" xfId="1856"/>
    <cellStyle name="Good" xfId="1857"/>
    <cellStyle name="Good 2" xfId="1858"/>
    <cellStyle name="Good 2 2" xfId="1859"/>
    <cellStyle name="Good 2_Инвестка 2014 от МЭ (финиш)" xfId="1860"/>
    <cellStyle name="Good 3" xfId="1861"/>
    <cellStyle name="Good 4" xfId="1862"/>
    <cellStyle name="Good 5" xfId="1863"/>
    <cellStyle name="Good_база" xfId="1864"/>
    <cellStyle name="Grey" xfId="1865"/>
    <cellStyle name="HEADER" xfId="1866"/>
    <cellStyle name="Header1" xfId="1867"/>
    <cellStyle name="Header2" xfId="1868"/>
    <cellStyle name="Heading 1" xfId="1869"/>
    <cellStyle name="Heading 1 2" xfId="1870"/>
    <cellStyle name="Heading 1 2 2" xfId="1871"/>
    <cellStyle name="Heading 1 3" xfId="1872"/>
    <cellStyle name="Heading 1 4" xfId="1873"/>
    <cellStyle name="Heading 1_база" xfId="1874"/>
    <cellStyle name="Heading 2" xfId="1875"/>
    <cellStyle name="Heading 2 2" xfId="1876"/>
    <cellStyle name="Heading 2 2 2" xfId="1877"/>
    <cellStyle name="Heading 2 3" xfId="1878"/>
    <cellStyle name="Heading 2 4" xfId="1879"/>
    <cellStyle name="Heading 2_база" xfId="1880"/>
    <cellStyle name="Heading 3" xfId="1881"/>
    <cellStyle name="Heading 3 2" xfId="1882"/>
    <cellStyle name="Heading 3 2 2" xfId="1883"/>
    <cellStyle name="Heading 3 2_Инвестка 2014 от МЭ (финиш)" xfId="1884"/>
    <cellStyle name="Heading 3 3" xfId="1885"/>
    <cellStyle name="Heading 3 4" xfId="1886"/>
    <cellStyle name="Heading 3 5" xfId="1887"/>
    <cellStyle name="Heading 3_база" xfId="1888"/>
    <cellStyle name="Heading 4" xfId="1889"/>
    <cellStyle name="Heading 4 2" xfId="1890"/>
    <cellStyle name="Heading 4 2 2" xfId="1891"/>
    <cellStyle name="Heading 4 2_Инвестка 2014 от МЭ (финиш)" xfId="1892"/>
    <cellStyle name="Heading 4 3" xfId="1893"/>
    <cellStyle name="Heading 4 4" xfId="1894"/>
    <cellStyle name="Heading 4 5" xfId="1895"/>
    <cellStyle name="Heading 4_база" xfId="1896"/>
    <cellStyle name="Hyperlink" xfId="1897"/>
    <cellStyle name="I?ioaioiue" xfId="1898"/>
    <cellStyle name="I`u?iue_Deri98_D" xfId="1899"/>
    <cellStyle name="Iau?iue" xfId="1900"/>
    <cellStyle name="Îáû÷íûé_Êíèãà3" xfId="1901"/>
    <cellStyle name="iles|_x0005_h" xfId="1902"/>
    <cellStyle name="Ineduararr?n? acdldnnueer" xfId="1903"/>
    <cellStyle name="Input" xfId="1904"/>
    <cellStyle name="Input [yellow]" xfId="1905"/>
    <cellStyle name="Input 2" xfId="1906"/>
    <cellStyle name="Input 2 2" xfId="1907"/>
    <cellStyle name="Input 2_Инвестка 2014 от МЭ (финиш)" xfId="1908"/>
    <cellStyle name="Input 3" xfId="1909"/>
    <cellStyle name="Input 4" xfId="1910"/>
    <cellStyle name="Input 5" xfId="1911"/>
    <cellStyle name="Input_1. Расчет т. роста ТП за 2013г. и прогноз на 2014г. (11-05.11.13г)" xfId="1912"/>
    <cellStyle name="Item_Current" xfId="1913"/>
    <cellStyle name="KAGE" xfId="1914"/>
    <cellStyle name="les" xfId="1915"/>
    <cellStyle name="Link Currency (0)" xfId="1916"/>
    <cellStyle name="Link Currency (0) 2" xfId="1917"/>
    <cellStyle name="Link Currency (2)" xfId="1918"/>
    <cellStyle name="Link Units (0)" xfId="1919"/>
    <cellStyle name="Link Units (0) 2" xfId="1920"/>
    <cellStyle name="Link Units (1)" xfId="1921"/>
    <cellStyle name="Link Units (2)" xfId="1922"/>
    <cellStyle name="Linked Cell" xfId="1923"/>
    <cellStyle name="Linked Cell 2" xfId="1924"/>
    <cellStyle name="Linked Cell 2 2" xfId="1925"/>
    <cellStyle name="Linked Cell 3" xfId="1926"/>
    <cellStyle name="Linked Cell 4" xfId="1927"/>
    <cellStyle name="Linked Cell_база" xfId="1928"/>
    <cellStyle name="Milliers [0]_!!!GO" xfId="1929"/>
    <cellStyle name="Milliers_!!!GO" xfId="1930"/>
    <cellStyle name="Model" xfId="1931"/>
    <cellStyle name="Monétaire [0]_!!!GO" xfId="1932"/>
    <cellStyle name="Monétaire_!!!GO" xfId="1933"/>
    <cellStyle name="mystyle" xfId="1934"/>
    <cellStyle name="Neutral" xfId="1935"/>
    <cellStyle name="Neutral 2" xfId="1936"/>
    <cellStyle name="Neutral 2 2" xfId="1937"/>
    <cellStyle name="Neutral 2_Инвестка 2014 от МЭ (финиш)" xfId="1938"/>
    <cellStyle name="Neutral 3" xfId="1939"/>
    <cellStyle name="Neutral 4" xfId="1940"/>
    <cellStyle name="Neutral 5" xfId="1941"/>
    <cellStyle name="Neutral_база" xfId="1942"/>
    <cellStyle name="normal" xfId="1943"/>
    <cellStyle name="Normal - Style1" xfId="1944"/>
    <cellStyle name="Normal - Style1 2" xfId="1945"/>
    <cellStyle name="normal 2" xfId="1946"/>
    <cellStyle name="Normal_ SG&amp;A Bridge " xfId="1947"/>
    <cellStyle name="Note" xfId="1948"/>
    <cellStyle name="Note 2" xfId="1949"/>
    <cellStyle name="Note 2 2" xfId="1950"/>
    <cellStyle name="Note 3" xfId="1951"/>
    <cellStyle name="Note 4" xfId="1952"/>
    <cellStyle name="Note_1. Расчет т. роста ТП за 2013г. и прогноз на 2014г. (11-05.11.13г)" xfId="1953"/>
    <cellStyle name="Nun??c [0]_ 2003 aia" xfId="1954"/>
    <cellStyle name="Nun??c_ 2003 aia" xfId="1955"/>
    <cellStyle name="№йєРАІ_±вЕё" xfId="1956"/>
    <cellStyle name="Ociriniaue [0]_1" xfId="1957"/>
    <cellStyle name="Ociriniaue_1" xfId="1958"/>
    <cellStyle name="Oeiainiaue" xfId="1959"/>
    <cellStyle name="Oeiainiaue [0]" xfId="1960"/>
    <cellStyle name="Ôèíàíñîâûé [0]_Êíèãà3" xfId="1961"/>
    <cellStyle name="Oeiainiaue [0]_Графики" xfId="1962"/>
    <cellStyle name="Oeiainiaue_,, 255 якуни" xfId="1963"/>
    <cellStyle name="Ôèíàíñîâûé_Êíèãà3" xfId="1964"/>
    <cellStyle name="Oeiainiaue_вазирл пустой" xfId="1965"/>
    <cellStyle name="Option_Added_Cont_Desc" xfId="1966"/>
    <cellStyle name="Output" xfId="1967"/>
    <cellStyle name="Output 2" xfId="1968"/>
    <cellStyle name="Output 2 2" xfId="1969"/>
    <cellStyle name="Output 2_Инвестка 2014 от МЭ (финиш)" xfId="1970"/>
    <cellStyle name="Output 3" xfId="1971"/>
    <cellStyle name="Output 4" xfId="1972"/>
    <cellStyle name="Output 5" xfId="1973"/>
    <cellStyle name="Output_база" xfId="1974"/>
    <cellStyle name="Percent" xfId="1975"/>
    <cellStyle name="Percent [0]" xfId="1976"/>
    <cellStyle name="Percent [00]" xfId="1977"/>
    <cellStyle name="Percent [00] 2" xfId="1978"/>
    <cellStyle name="Percent [2]" xfId="1979"/>
    <cellStyle name="Percent [2] 2" xfId="1980"/>
    <cellStyle name="Percent 2" xfId="1981"/>
    <cellStyle name="Percent_1 кв ФАКТОР" xfId="1982"/>
    <cellStyle name="Preliminary_Data" xfId="1983"/>
    <cellStyle name="PrePop Currency (0)" xfId="1984"/>
    <cellStyle name="PrePop Currency (0) 2" xfId="1985"/>
    <cellStyle name="PrePop Currency (2)" xfId="1986"/>
    <cellStyle name="PrePop Units (0)" xfId="1987"/>
    <cellStyle name="PrePop Units (0) 2" xfId="1988"/>
    <cellStyle name="PrePop Units (1)" xfId="1989"/>
    <cellStyle name="PrePop Units (2)" xfId="1990"/>
    <cellStyle name="Prices_Data" xfId="1991"/>
    <cellStyle name="PSChar" xfId="1992"/>
    <cellStyle name="PSDate" xfId="1993"/>
    <cellStyle name="PSDec" xfId="1994"/>
    <cellStyle name="PSHeading" xfId="1995"/>
    <cellStyle name="PSInt" xfId="1996"/>
    <cellStyle name="PSSpacer" xfId="1997"/>
    <cellStyle name="R?" xfId="1998"/>
    <cellStyle name="s]&#13;&#10;;load=rrtsklst.exe&#13;&#10;Beep=yes&#13;&#10;NullPort=None&#13;&#10;BorderWidth=3&#13;&#10;CursorBlinkRate=530&#13;&#10;DoubleClickSpeed=452&#13;&#10;Programs=com" xfId="1999"/>
    <cellStyle name="s]&#13;&#10;load=&#13;&#10;run=&#13;&#10;NullPort=None&#13;&#10;device=Epson FX-1170,EPSON9,LPT1:&#13;&#10;&#13;&#10;[Desktop]&#13;&#10;Wallpaper=C:\WIN95\SKY.BMP&#13;&#10;TileWallpap" xfId="2000"/>
    <cellStyle name="S0" xfId="2001"/>
    <cellStyle name="S1" xfId="2002"/>
    <cellStyle name="S10" xfId="2003"/>
    <cellStyle name="S10 65" xfId="2004"/>
    <cellStyle name="S2" xfId="2005"/>
    <cellStyle name="S3" xfId="2006"/>
    <cellStyle name="S4" xfId="2007"/>
    <cellStyle name="S5" xfId="2008"/>
    <cellStyle name="S6" xfId="2009"/>
    <cellStyle name="S7" xfId="2010"/>
    <cellStyle name="S8" xfId="2011"/>
    <cellStyle name="S9" xfId="2012"/>
    <cellStyle name="sche|_x0005_" xfId="2013"/>
    <cellStyle name="Sheet Title" xfId="2014"/>
    <cellStyle name="Sheet Title 2" xfId="2015"/>
    <cellStyle name="Sheet Title 2 2" xfId="2016"/>
    <cellStyle name="Sheet Title 2_Инвестка 2014 от МЭ (финиш)" xfId="2017"/>
    <cellStyle name="Sheet Title 3" xfId="2018"/>
    <cellStyle name="Sheet Title_база" xfId="2019"/>
    <cellStyle name="STANDARD" xfId="2020"/>
    <cellStyle name="subhead" xfId="2021"/>
    <cellStyle name="Text Indent A" xfId="2022"/>
    <cellStyle name="Text Indent B" xfId="2023"/>
    <cellStyle name="Text Indent C" xfId="2024"/>
    <cellStyle name="Text Indent C 2" xfId="2025"/>
    <cellStyle name="Title" xfId="2026"/>
    <cellStyle name="Total" xfId="2027"/>
    <cellStyle name="Total 2" xfId="2028"/>
    <cellStyle name="Total 2 2" xfId="2029"/>
    <cellStyle name="Total 3" xfId="2030"/>
    <cellStyle name="Total 4" xfId="2031"/>
    <cellStyle name="Total_база" xfId="2032"/>
    <cellStyle name="Vehicle_Benchmark" xfId="2033"/>
    <cellStyle name="Version_Header" xfId="2034"/>
    <cellStyle name="Volumes_Data" xfId="2035"/>
    <cellStyle name="W?hrung [0]_35ERI8T2gbIEMixb4v26icuOo" xfId="2036"/>
    <cellStyle name="W?hrung_35ERI8T2gbIEMixb4v26icuOo" xfId="2037"/>
    <cellStyle name="W_BOOKSHIP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入力" xfId="2364"/>
    <cellStyle name="出力" xfId="2365"/>
    <cellStyle name="콤마 [0]_#3이설 견적_준공내역총괄표 " xfId="2366"/>
    <cellStyle name="콤마 [ৌ]_관리항목_업종별 " xfId="2367"/>
    <cellStyle name="콤마,_x0005__x0014_" xfId="2368"/>
    <cellStyle name="콤마_#3이설 견적_준공내역총괄표 " xfId="2369"/>
    <cellStyle name="콸張悅渾 [0]_顧 " xfId="2370"/>
    <cellStyle name="콸張悅渾_顧 " xfId="2371"/>
    <cellStyle name="咬訌裝?DAMAS" xfId="2372"/>
    <cellStyle name="咬訌裝?DMILSUMMARY" xfId="2373"/>
    <cellStyle name="咬訌裝?MAY" xfId="2374"/>
    <cellStyle name="咬訌裝?nexia-B3" xfId="2375"/>
    <cellStyle name="咬訌裝?nexia-B3 (2)" xfId="2376"/>
    <cellStyle name="咬訌裝?nexia-B3_1DB4C008" xfId="2377"/>
    <cellStyle name="咬訌裝?TICO" xfId="2378"/>
    <cellStyle name="咬訌裝?인 &quot;잿預?" xfId="2379"/>
    <cellStyle name="咬訌裝?剽. 妬增?(禎增設.)" xfId="2380"/>
    <cellStyle name="咬訌裝?咬狀瞬孼. (2)" xfId="2381"/>
    <cellStyle name="咬訌裝?楫" xfId="2382"/>
    <cellStyle name="咬訌裝?溢陰妖 " xfId="2383"/>
    <cellStyle name="咬訌裝?燮?腦鮑 (2)" xfId="2384"/>
    <cellStyle name="咬訌裝?贍鎭 " xfId="2385"/>
    <cellStyle name="咬訌裝?遽增1 (2)" xfId="2386"/>
    <cellStyle name="咬訌裝?遽增1 (3)" xfId="2387"/>
    <cellStyle name="咬訌裝?遽增1 (5)" xfId="2388"/>
    <cellStyle name="咬訌裝?遽增3" xfId="2389"/>
    <cellStyle name="咬訌裝?遽增6 (2)" xfId="2390"/>
    <cellStyle name="咬訌裝?靭增? 依?" xfId="2391"/>
    <cellStyle name="咬訌裝?顧 " xfId="2392"/>
    <cellStyle name="咬訌裝?駒읾" xfId="2393"/>
    <cellStyle name="咬訌裝?了?茵?有猝 57.98)" xfId="2394"/>
    <cellStyle name="통윗 [0]_T-100 일반지 " xfId="2395"/>
    <cellStyle name="통화 [0]_0818이전지연품목" xfId="2396"/>
    <cellStyle name="통화_0818이전지연품목" xfId="2397"/>
    <cellStyle name="퍼센트" xfId="2398"/>
    <cellStyle name="표준_~att0F3C_V2001222(13.5JPH)_V200제조원가(13.5JPH ,해외 공기최종 )-해외수정" xfId="2399"/>
    <cellStyle name="퓭닉_ㅶA??絡 " xfId="2400"/>
    <cellStyle name="합산" xfId="2401"/>
    <cellStyle name="화폐기호" xfId="2402"/>
    <cellStyle name="화폐기호0" xfId="2403"/>
    <cellStyle name="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30" zoomScaleNormal="130" zoomScaleSheetLayoutView="100" zoomScalePageLayoutView="0" workbookViewId="0" topLeftCell="A85">
      <selection activeCell="E103" sqref="E103"/>
    </sheetView>
  </sheetViews>
  <sheetFormatPr defaultColWidth="9.140625" defaultRowHeight="15"/>
  <cols>
    <col min="1" max="1" width="69.421875" style="8" customWidth="1"/>
    <col min="2" max="2" width="5.7109375" style="8" customWidth="1"/>
    <col min="3" max="3" width="13.00390625" style="8" customWidth="1"/>
    <col min="4" max="4" width="12.140625" style="8" customWidth="1"/>
    <col min="5" max="16384" width="9.140625" style="8" customWidth="1"/>
  </cols>
  <sheetData>
    <row r="1" spans="2:4" ht="10.5" customHeight="1">
      <c r="B1" s="9"/>
      <c r="C1" s="9"/>
      <c r="D1" s="9"/>
    </row>
    <row r="2" ht="15.75">
      <c r="A2" s="10" t="s">
        <v>133</v>
      </c>
    </row>
    <row r="3" ht="15.75">
      <c r="A3" s="10" t="s">
        <v>152</v>
      </c>
    </row>
    <row r="4" ht="15.75">
      <c r="A4" s="10" t="s">
        <v>153</v>
      </c>
    </row>
    <row r="6" spans="1:4" ht="25.5">
      <c r="A6" s="11" t="s">
        <v>12</v>
      </c>
      <c r="B6" s="11" t="s">
        <v>13</v>
      </c>
      <c r="C6" s="62">
        <v>44197</v>
      </c>
      <c r="D6" s="62">
        <v>44470</v>
      </c>
    </row>
    <row r="7" spans="1:4" ht="12.75">
      <c r="A7" s="12"/>
      <c r="B7" s="13">
        <v>2</v>
      </c>
      <c r="C7" s="13"/>
      <c r="D7" s="13"/>
    </row>
    <row r="8" spans="1:4" ht="12.75" customHeight="1">
      <c r="A8" s="92" t="s">
        <v>14</v>
      </c>
      <c r="B8" s="93"/>
      <c r="C8" s="93"/>
      <c r="D8" s="93"/>
    </row>
    <row r="9" spans="1:4" ht="12.75">
      <c r="A9" s="14" t="s">
        <v>15</v>
      </c>
      <c r="B9" s="15"/>
      <c r="C9" s="15"/>
      <c r="D9" s="15"/>
    </row>
    <row r="10" spans="1:4" ht="12.75">
      <c r="A10" s="16" t="s">
        <v>16</v>
      </c>
      <c r="B10" s="17">
        <v>10</v>
      </c>
      <c r="C10" s="51">
        <v>26932228</v>
      </c>
      <c r="D10" s="51">
        <v>26998252.4</v>
      </c>
    </row>
    <row r="11" spans="1:4" ht="12.75">
      <c r="A11" s="16" t="s">
        <v>17</v>
      </c>
      <c r="B11" s="17">
        <v>11</v>
      </c>
      <c r="C11" s="51">
        <v>1540061.3</v>
      </c>
      <c r="D11" s="51">
        <v>1836842.6</v>
      </c>
    </row>
    <row r="12" spans="1:4" ht="12.75">
      <c r="A12" s="18" t="s">
        <v>18</v>
      </c>
      <c r="B12" s="17">
        <v>12</v>
      </c>
      <c r="C12" s="51">
        <v>25392166.7</v>
      </c>
      <c r="D12" s="51">
        <v>25161409.8</v>
      </c>
    </row>
    <row r="13" spans="1:4" ht="12.75">
      <c r="A13" s="19" t="s">
        <v>19</v>
      </c>
      <c r="B13" s="20"/>
      <c r="C13" s="51"/>
      <c r="D13" s="51"/>
    </row>
    <row r="14" spans="1:4" ht="12.75">
      <c r="A14" s="18" t="s">
        <v>20</v>
      </c>
      <c r="B14" s="17">
        <v>20</v>
      </c>
      <c r="C14" s="51">
        <v>0</v>
      </c>
      <c r="D14" s="51"/>
    </row>
    <row r="15" spans="1:4" ht="12.75">
      <c r="A15" s="18" t="s">
        <v>21</v>
      </c>
      <c r="B15" s="17">
        <v>21</v>
      </c>
      <c r="C15" s="51">
        <v>0</v>
      </c>
      <c r="D15" s="51">
        <v>0</v>
      </c>
    </row>
    <row r="16" spans="1:4" ht="12.75">
      <c r="A16" s="18" t="s">
        <v>22</v>
      </c>
      <c r="B16" s="17">
        <v>22</v>
      </c>
      <c r="C16" s="51">
        <v>0</v>
      </c>
      <c r="D16" s="51">
        <v>0</v>
      </c>
    </row>
    <row r="17" spans="1:4" ht="12.75">
      <c r="A17" s="14" t="s">
        <v>23</v>
      </c>
      <c r="B17" s="21">
        <v>30</v>
      </c>
      <c r="C17" s="52">
        <v>3418.1</v>
      </c>
      <c r="D17" s="52">
        <v>3418.1</v>
      </c>
    </row>
    <row r="18" spans="1:4" ht="12.75">
      <c r="A18" s="18" t="s">
        <v>24</v>
      </c>
      <c r="B18" s="17">
        <v>40</v>
      </c>
      <c r="C18" s="51">
        <v>3418.1</v>
      </c>
      <c r="D18" s="51">
        <v>3418.1</v>
      </c>
    </row>
    <row r="19" spans="1:4" ht="12.75">
      <c r="A19" s="18" t="s">
        <v>25</v>
      </c>
      <c r="B19" s="17">
        <v>50</v>
      </c>
      <c r="C19" s="51">
        <v>0</v>
      </c>
      <c r="D19" s="51">
        <v>0</v>
      </c>
    </row>
    <row r="20" spans="1:4" ht="12.75">
      <c r="A20" s="18" t="s">
        <v>26</v>
      </c>
      <c r="B20" s="17">
        <v>60</v>
      </c>
      <c r="C20" s="51"/>
      <c r="D20" s="51">
        <v>0</v>
      </c>
    </row>
    <row r="21" spans="1:4" ht="12.75">
      <c r="A21" s="18" t="s">
        <v>27</v>
      </c>
      <c r="B21" s="17">
        <v>70</v>
      </c>
      <c r="C21" s="51">
        <v>0</v>
      </c>
      <c r="D21" s="51">
        <v>0</v>
      </c>
    </row>
    <row r="22" spans="1:4" ht="12.75">
      <c r="A22" s="18" t="s">
        <v>28</v>
      </c>
      <c r="B22" s="17">
        <v>80</v>
      </c>
      <c r="C22" s="51">
        <v>0</v>
      </c>
      <c r="D22" s="51">
        <v>0</v>
      </c>
    </row>
    <row r="23" spans="1:4" ht="12.75">
      <c r="A23" s="18" t="s">
        <v>29</v>
      </c>
      <c r="B23" s="17">
        <v>90</v>
      </c>
      <c r="D23" s="51"/>
    </row>
    <row r="24" spans="1:4" ht="12.75">
      <c r="A24" s="18" t="s">
        <v>30</v>
      </c>
      <c r="B24" s="13">
        <v>100</v>
      </c>
      <c r="C24" s="51"/>
      <c r="D24" s="51">
        <v>0</v>
      </c>
    </row>
    <row r="25" spans="1:4" ht="12.75">
      <c r="A25" s="18" t="s">
        <v>31</v>
      </c>
      <c r="B25" s="13">
        <v>110</v>
      </c>
      <c r="C25" s="51">
        <v>0</v>
      </c>
      <c r="D25" s="51">
        <v>0</v>
      </c>
    </row>
    <row r="26" spans="1:4" ht="12.75">
      <c r="A26" s="18" t="s">
        <v>32</v>
      </c>
      <c r="B26" s="63">
        <v>111</v>
      </c>
      <c r="C26" s="64"/>
      <c r="D26" s="64"/>
    </row>
    <row r="27" spans="1:4" ht="12.75">
      <c r="A27" s="18" t="s">
        <v>33</v>
      </c>
      <c r="B27" s="13">
        <v>120</v>
      </c>
      <c r="C27" s="51"/>
      <c r="D27" s="51"/>
    </row>
    <row r="28" spans="1:4" ht="12.75">
      <c r="A28" s="22" t="s">
        <v>34</v>
      </c>
      <c r="B28" s="23">
        <v>130</v>
      </c>
      <c r="C28" s="53">
        <f>C12+C16+C17+C23+C24+C25+C27</f>
        <v>25395584.8</v>
      </c>
      <c r="D28" s="53">
        <f>D12+D16+D17+D23+D24+D25+D27</f>
        <v>25164827.900000002</v>
      </c>
    </row>
    <row r="29" spans="1:4" ht="27.75" customHeight="1">
      <c r="A29" s="94" t="s">
        <v>35</v>
      </c>
      <c r="B29" s="95"/>
      <c r="C29" s="95"/>
      <c r="D29" s="95"/>
    </row>
    <row r="30" spans="1:4" ht="12.75">
      <c r="A30" s="24" t="s">
        <v>36</v>
      </c>
      <c r="B30" s="25">
        <v>140</v>
      </c>
      <c r="C30" s="87">
        <v>0</v>
      </c>
      <c r="D30" s="87">
        <v>0</v>
      </c>
    </row>
    <row r="31" spans="1:4" ht="12.75">
      <c r="A31" s="18" t="s">
        <v>37</v>
      </c>
      <c r="B31" s="13">
        <v>150</v>
      </c>
      <c r="C31" s="51">
        <v>0</v>
      </c>
      <c r="D31" s="91">
        <v>0</v>
      </c>
    </row>
    <row r="32" spans="1:4" ht="12.75">
      <c r="A32" s="18" t="s">
        <v>38</v>
      </c>
      <c r="B32" s="13">
        <v>160</v>
      </c>
      <c r="C32" s="51"/>
      <c r="D32" s="51"/>
    </row>
    <row r="33" spans="1:4" ht="12.75">
      <c r="A33" s="18" t="s">
        <v>39</v>
      </c>
      <c r="B33" s="13">
        <v>170</v>
      </c>
      <c r="C33" s="51"/>
      <c r="D33" s="51"/>
    </row>
    <row r="34" spans="1:4" ht="12.75">
      <c r="A34" s="18" t="s">
        <v>40</v>
      </c>
      <c r="B34" s="13">
        <v>180</v>
      </c>
      <c r="C34" s="51"/>
      <c r="D34" s="51"/>
    </row>
    <row r="35" spans="1:4" ht="12.75">
      <c r="A35" s="18" t="s">
        <v>41</v>
      </c>
      <c r="B35" s="13">
        <v>190</v>
      </c>
      <c r="C35" s="51">
        <v>0</v>
      </c>
      <c r="D35" s="51">
        <v>0</v>
      </c>
    </row>
    <row r="36" spans="1:4" ht="12.75">
      <c r="A36" s="18" t="s">
        <v>42</v>
      </c>
      <c r="B36" s="13">
        <v>200</v>
      </c>
      <c r="C36" s="51">
        <v>0</v>
      </c>
      <c r="D36" s="51">
        <v>0</v>
      </c>
    </row>
    <row r="37" spans="1:4" ht="12.75">
      <c r="A37" s="19" t="s">
        <v>135</v>
      </c>
      <c r="B37" s="26">
        <v>210</v>
      </c>
      <c r="C37" s="52">
        <v>291242.8</v>
      </c>
      <c r="D37" s="52">
        <v>204706.3</v>
      </c>
    </row>
    <row r="38" spans="1:4" ht="12.75">
      <c r="A38" s="18" t="s">
        <v>32</v>
      </c>
      <c r="B38" s="26">
        <v>211</v>
      </c>
      <c r="C38" s="52"/>
      <c r="D38" s="52"/>
    </row>
    <row r="39" spans="1:4" ht="12.75">
      <c r="A39" s="18" t="s">
        <v>43</v>
      </c>
      <c r="B39" s="13">
        <v>220</v>
      </c>
      <c r="C39" s="51">
        <v>171947.2</v>
      </c>
      <c r="D39" s="51">
        <v>191069.2</v>
      </c>
    </row>
    <row r="40" spans="1:4" ht="12.75">
      <c r="A40" s="18" t="s">
        <v>44</v>
      </c>
      <c r="B40" s="13">
        <v>230</v>
      </c>
      <c r="C40" s="51"/>
      <c r="D40" s="51"/>
    </row>
    <row r="41" spans="1:4" ht="12.75">
      <c r="A41" s="18" t="s">
        <v>45</v>
      </c>
      <c r="B41" s="13">
        <v>240</v>
      </c>
      <c r="C41" s="51">
        <v>0</v>
      </c>
      <c r="D41" s="51">
        <v>0</v>
      </c>
    </row>
    <row r="42" spans="1:4" ht="12.75">
      <c r="A42" s="18" t="s">
        <v>46</v>
      </c>
      <c r="B42" s="13">
        <v>250</v>
      </c>
      <c r="C42" s="51">
        <v>720.4</v>
      </c>
      <c r="D42" s="51">
        <v>0</v>
      </c>
    </row>
    <row r="43" spans="1:4" ht="12.75">
      <c r="A43" s="18" t="s">
        <v>47</v>
      </c>
      <c r="B43" s="13">
        <v>260</v>
      </c>
      <c r="C43" s="51">
        <v>48033.5</v>
      </c>
      <c r="D43" s="51">
        <v>9355.6</v>
      </c>
    </row>
    <row r="44" spans="1:4" ht="12.75">
      <c r="A44" s="18" t="s">
        <v>48</v>
      </c>
      <c r="B44" s="13">
        <v>270</v>
      </c>
      <c r="C44" s="51">
        <v>3805.1</v>
      </c>
      <c r="D44" s="51">
        <v>1783.8</v>
      </c>
    </row>
    <row r="45" spans="1:4" ht="12.75">
      <c r="A45" s="18" t="s">
        <v>49</v>
      </c>
      <c r="B45" s="13">
        <v>280</v>
      </c>
      <c r="C45" s="51">
        <v>738.9</v>
      </c>
      <c r="D45" s="51">
        <v>0</v>
      </c>
    </row>
    <row r="46" spans="1:4" ht="12.75">
      <c r="A46" s="18" t="s">
        <v>50</v>
      </c>
      <c r="B46" s="13">
        <v>290</v>
      </c>
      <c r="C46" s="51">
        <v>0</v>
      </c>
      <c r="D46" s="51">
        <v>0</v>
      </c>
    </row>
    <row r="47" spans="1:4" ht="12.75">
      <c r="A47" s="18" t="s">
        <v>51</v>
      </c>
      <c r="B47" s="13">
        <v>300</v>
      </c>
      <c r="C47" s="51">
        <v>0</v>
      </c>
      <c r="D47" s="51">
        <v>0</v>
      </c>
    </row>
    <row r="48" spans="1:4" ht="12.75">
      <c r="A48" s="18" t="s">
        <v>52</v>
      </c>
      <c r="B48" s="13">
        <v>310</v>
      </c>
      <c r="C48" s="51">
        <v>65997.7</v>
      </c>
      <c r="D48" s="51">
        <v>2497.7</v>
      </c>
    </row>
    <row r="49" spans="1:4" ht="12.75">
      <c r="A49" s="19" t="s">
        <v>53</v>
      </c>
      <c r="B49" s="26">
        <v>320</v>
      </c>
      <c r="C49" s="52">
        <v>496053</v>
      </c>
      <c r="D49" s="52">
        <v>1021510.5</v>
      </c>
    </row>
    <row r="50" spans="1:4" ht="12.75">
      <c r="A50" s="18" t="s">
        <v>54</v>
      </c>
      <c r="B50" s="13">
        <v>330</v>
      </c>
      <c r="C50" s="51">
        <v>0</v>
      </c>
      <c r="D50" s="51">
        <v>0</v>
      </c>
    </row>
    <row r="51" spans="1:4" ht="12.75">
      <c r="A51" s="18" t="s">
        <v>55</v>
      </c>
      <c r="B51" s="13">
        <v>340</v>
      </c>
      <c r="C51" s="51">
        <v>496053</v>
      </c>
      <c r="D51" s="51">
        <v>1021510.5</v>
      </c>
    </row>
    <row r="52" spans="1:4" ht="12.75">
      <c r="A52" s="18" t="s">
        <v>56</v>
      </c>
      <c r="B52" s="13">
        <v>350</v>
      </c>
      <c r="C52" s="51">
        <v>0</v>
      </c>
      <c r="D52" s="51">
        <v>0</v>
      </c>
    </row>
    <row r="53" spans="1:4" ht="12.75">
      <c r="A53" s="18" t="s">
        <v>57</v>
      </c>
      <c r="B53" s="13">
        <v>360</v>
      </c>
      <c r="C53" s="51"/>
      <c r="D53" s="51"/>
    </row>
    <row r="54" spans="1:4" ht="12.75">
      <c r="A54" s="18" t="s">
        <v>58</v>
      </c>
      <c r="B54" s="13">
        <v>370</v>
      </c>
      <c r="C54" s="90">
        <v>0</v>
      </c>
      <c r="D54" s="51">
        <v>0</v>
      </c>
    </row>
    <row r="55" spans="1:4" ht="12.75">
      <c r="A55" s="18" t="s">
        <v>59</v>
      </c>
      <c r="B55" s="13">
        <v>380</v>
      </c>
      <c r="C55" s="51">
        <v>0</v>
      </c>
      <c r="D55" s="51">
        <v>0</v>
      </c>
    </row>
    <row r="56" spans="1:4" ht="12.75">
      <c r="A56" s="19" t="s">
        <v>60</v>
      </c>
      <c r="B56" s="26">
        <v>390</v>
      </c>
      <c r="C56" s="52">
        <v>787295.8</v>
      </c>
      <c r="D56" s="52">
        <v>1226216.8</v>
      </c>
    </row>
    <row r="57" spans="1:4" ht="12.75">
      <c r="A57" s="19" t="s">
        <v>61</v>
      </c>
      <c r="B57" s="26">
        <v>400</v>
      </c>
      <c r="C57" s="52">
        <v>26182880.6</v>
      </c>
      <c r="D57" s="52">
        <v>26391044.7</v>
      </c>
    </row>
    <row r="58" spans="1:4" ht="25.5">
      <c r="A58" s="11" t="s">
        <v>12</v>
      </c>
      <c r="B58" s="11" t="s">
        <v>13</v>
      </c>
      <c r="C58" s="11"/>
      <c r="D58" s="11"/>
    </row>
    <row r="59" spans="1:4" ht="12.75">
      <c r="A59" s="12"/>
      <c r="B59" s="13">
        <v>2</v>
      </c>
      <c r="C59" s="13"/>
      <c r="D59" s="13"/>
    </row>
    <row r="60" spans="1:4" ht="12.75" customHeight="1">
      <c r="A60" s="92" t="s">
        <v>62</v>
      </c>
      <c r="B60" s="93"/>
      <c r="C60" s="93"/>
      <c r="D60" s="93"/>
    </row>
    <row r="61" spans="1:4" ht="12.75">
      <c r="A61" s="18" t="s">
        <v>63</v>
      </c>
      <c r="B61" s="13">
        <v>410</v>
      </c>
      <c r="C61" s="51">
        <v>1849174</v>
      </c>
      <c r="D61" s="51">
        <v>1849174</v>
      </c>
    </row>
    <row r="62" spans="1:4" ht="12.75">
      <c r="A62" s="18" t="s">
        <v>64</v>
      </c>
      <c r="B62" s="13">
        <v>420</v>
      </c>
      <c r="C62" s="51"/>
      <c r="D62" s="51">
        <v>0</v>
      </c>
    </row>
    <row r="63" spans="1:4" ht="12.75">
      <c r="A63" s="18" t="s">
        <v>65</v>
      </c>
      <c r="B63" s="13">
        <v>430</v>
      </c>
      <c r="C63" s="51">
        <v>3261370.4</v>
      </c>
      <c r="D63" s="51">
        <v>3261370.4</v>
      </c>
    </row>
    <row r="64" spans="1:4" ht="12.75">
      <c r="A64" s="18" t="s">
        <v>66</v>
      </c>
      <c r="B64" s="13">
        <v>440</v>
      </c>
      <c r="C64" s="51"/>
      <c r="D64" s="51"/>
    </row>
    <row r="65" spans="1:4" ht="12.75">
      <c r="A65" s="18" t="s">
        <v>67</v>
      </c>
      <c r="B65" s="13">
        <v>450</v>
      </c>
      <c r="C65" s="51">
        <v>-1350310.9</v>
      </c>
      <c r="D65" s="51">
        <v>-1278146.54</v>
      </c>
    </row>
    <row r="66" spans="1:4" ht="12.75">
      <c r="A66" s="18" t="s">
        <v>68</v>
      </c>
      <c r="B66" s="13">
        <v>460</v>
      </c>
      <c r="C66" s="51">
        <v>22345390</v>
      </c>
      <c r="D66" s="51">
        <v>22345390</v>
      </c>
    </row>
    <row r="67" spans="1:4" ht="12.75">
      <c r="A67" s="18" t="s">
        <v>69</v>
      </c>
      <c r="B67" s="13">
        <v>470</v>
      </c>
      <c r="C67" s="51">
        <v>0</v>
      </c>
      <c r="D67" s="51">
        <v>0</v>
      </c>
    </row>
    <row r="68" spans="1:4" ht="12.75">
      <c r="A68" s="19" t="s">
        <v>70</v>
      </c>
      <c r="B68" s="26">
        <v>480</v>
      </c>
      <c r="C68" s="52">
        <v>26105623.5</v>
      </c>
      <c r="D68" s="52">
        <v>26177787.86</v>
      </c>
    </row>
    <row r="69" spans="1:4" ht="12.75">
      <c r="A69" s="92" t="s">
        <v>71</v>
      </c>
      <c r="B69" s="93"/>
      <c r="C69" s="93"/>
      <c r="D69" s="93"/>
    </row>
    <row r="70" spans="1:4" ht="26.25" customHeight="1">
      <c r="A70" s="18" t="s">
        <v>72</v>
      </c>
      <c r="B70" s="13">
        <v>490</v>
      </c>
      <c r="C70" s="52">
        <f>C73+C74+C75+C76+C77+C78+C79+C80+C81+C82</f>
        <v>0</v>
      </c>
      <c r="D70" s="52">
        <v>0</v>
      </c>
    </row>
    <row r="71" spans="1:4" ht="12.75" customHeight="1">
      <c r="A71" s="18" t="s">
        <v>73</v>
      </c>
      <c r="B71" s="13">
        <v>491</v>
      </c>
      <c r="C71" s="52">
        <f>C73+C75+C77+C79+C82</f>
        <v>0</v>
      </c>
      <c r="D71" s="52">
        <v>0</v>
      </c>
    </row>
    <row r="72" spans="1:4" ht="12.75">
      <c r="A72" s="18" t="s">
        <v>74</v>
      </c>
      <c r="B72" s="13">
        <v>492</v>
      </c>
      <c r="C72" s="51"/>
      <c r="D72" s="51"/>
    </row>
    <row r="73" spans="1:4" ht="12.75">
      <c r="A73" s="18" t="s">
        <v>75</v>
      </c>
      <c r="B73" s="13">
        <v>500</v>
      </c>
      <c r="C73" s="51"/>
      <c r="D73" s="51"/>
    </row>
    <row r="74" spans="1:4" ht="12.75">
      <c r="A74" s="18" t="s">
        <v>76</v>
      </c>
      <c r="B74" s="13">
        <v>510</v>
      </c>
      <c r="C74" s="51"/>
      <c r="D74" s="51"/>
    </row>
    <row r="75" spans="1:4" ht="25.5">
      <c r="A75" s="18" t="s">
        <v>77</v>
      </c>
      <c r="B75" s="13">
        <v>520</v>
      </c>
      <c r="C75" s="51"/>
      <c r="D75" s="51">
        <v>0</v>
      </c>
    </row>
    <row r="76" spans="1:4" ht="12.75">
      <c r="A76" s="18" t="s">
        <v>78</v>
      </c>
      <c r="B76" s="13">
        <v>530</v>
      </c>
      <c r="C76" s="51"/>
      <c r="D76" s="51">
        <v>0</v>
      </c>
    </row>
    <row r="77" spans="1:4" ht="25.5">
      <c r="A77" s="18" t="s">
        <v>79</v>
      </c>
      <c r="B77" s="13">
        <v>540</v>
      </c>
      <c r="C77" s="51"/>
      <c r="D77" s="51"/>
    </row>
    <row r="78" spans="1:4" ht="12.75">
      <c r="A78" s="18" t="s">
        <v>80</v>
      </c>
      <c r="B78" s="13">
        <v>550</v>
      </c>
      <c r="C78" s="51"/>
      <c r="D78" s="51"/>
    </row>
    <row r="79" spans="1:4" ht="12.75">
      <c r="A79" s="18" t="s">
        <v>81</v>
      </c>
      <c r="B79" s="13">
        <v>560</v>
      </c>
      <c r="C79" s="51"/>
      <c r="D79" s="51"/>
    </row>
    <row r="80" spans="1:4" ht="12.75">
      <c r="A80" s="18" t="s">
        <v>82</v>
      </c>
      <c r="B80" s="13">
        <v>570</v>
      </c>
      <c r="C80" s="51"/>
      <c r="D80" s="51">
        <v>0</v>
      </c>
    </row>
    <row r="81" spans="1:4" ht="12.75">
      <c r="A81" s="18" t="s">
        <v>83</v>
      </c>
      <c r="B81" s="13">
        <v>580</v>
      </c>
      <c r="C81" s="51"/>
      <c r="D81" s="51"/>
    </row>
    <row r="82" spans="1:4" ht="12.75">
      <c r="A82" s="18" t="s">
        <v>84</v>
      </c>
      <c r="B82" s="13">
        <v>590</v>
      </c>
      <c r="C82" s="51"/>
      <c r="D82" s="51">
        <v>0</v>
      </c>
    </row>
    <row r="83" spans="1:4" ht="25.5">
      <c r="A83" s="19" t="s">
        <v>136</v>
      </c>
      <c r="B83" s="26">
        <v>600</v>
      </c>
      <c r="C83" s="52">
        <v>77257.1</v>
      </c>
      <c r="D83" s="52">
        <v>213256.84</v>
      </c>
    </row>
    <row r="84" spans="1:4" ht="25.5">
      <c r="A84" s="27" t="s">
        <v>85</v>
      </c>
      <c r="B84" s="13">
        <v>601</v>
      </c>
      <c r="C84" s="52">
        <v>77257.1</v>
      </c>
      <c r="D84" s="52">
        <v>213256.84</v>
      </c>
    </row>
    <row r="85" spans="1:4" ht="12.75">
      <c r="A85" s="18" t="s">
        <v>86</v>
      </c>
      <c r="B85" s="13">
        <v>602</v>
      </c>
      <c r="C85" s="51"/>
      <c r="D85" s="51"/>
    </row>
    <row r="86" spans="1:4" ht="12.75">
      <c r="A86" s="18" t="s">
        <v>87</v>
      </c>
      <c r="B86" s="13">
        <v>610</v>
      </c>
      <c r="C86" s="51">
        <v>27344.3</v>
      </c>
      <c r="D86" s="51">
        <v>32419.34</v>
      </c>
    </row>
    <row r="87" spans="1:4" ht="12.75">
      <c r="A87" s="18" t="s">
        <v>88</v>
      </c>
      <c r="B87" s="13">
        <v>620</v>
      </c>
      <c r="C87" s="51"/>
      <c r="D87" s="51"/>
    </row>
    <row r="88" spans="1:4" ht="12.75">
      <c r="A88" s="18" t="s">
        <v>89</v>
      </c>
      <c r="B88" s="13">
        <v>630</v>
      </c>
      <c r="C88" s="51"/>
      <c r="D88" s="51">
        <v>0</v>
      </c>
    </row>
    <row r="89" spans="1:4" ht="12.75">
      <c r="A89" s="18" t="s">
        <v>90</v>
      </c>
      <c r="B89" s="13">
        <v>640</v>
      </c>
      <c r="C89" s="51"/>
      <c r="D89" s="51"/>
    </row>
    <row r="90" spans="1:4" ht="12.75">
      <c r="A90" s="18" t="s">
        <v>91</v>
      </c>
      <c r="B90" s="13">
        <v>650</v>
      </c>
      <c r="C90" s="51"/>
      <c r="D90" s="51"/>
    </row>
    <row r="91" spans="1:4" ht="12.75">
      <c r="A91" s="18" t="s">
        <v>91</v>
      </c>
      <c r="B91" s="13">
        <v>660</v>
      </c>
      <c r="C91" s="51"/>
      <c r="D91" s="51"/>
    </row>
    <row r="92" spans="1:4" ht="12.75">
      <c r="A92" s="18" t="s">
        <v>92</v>
      </c>
      <c r="B92" s="13">
        <v>670</v>
      </c>
      <c r="C92" s="51">
        <v>676.4</v>
      </c>
      <c r="D92" s="51">
        <v>56719.8</v>
      </c>
    </row>
    <row r="93" spans="1:4" ht="12.75">
      <c r="A93" s="18" t="s">
        <v>93</v>
      </c>
      <c r="B93" s="13">
        <v>680</v>
      </c>
      <c r="C93" s="51">
        <v>49234.3</v>
      </c>
      <c r="D93" s="51">
        <v>64398.9</v>
      </c>
    </row>
    <row r="94" spans="1:4" ht="12.75">
      <c r="A94" s="18" t="s">
        <v>94</v>
      </c>
      <c r="B94" s="13">
        <v>690</v>
      </c>
      <c r="C94" s="51">
        <v>0</v>
      </c>
      <c r="D94" s="51">
        <v>0</v>
      </c>
    </row>
    <row r="95" spans="1:4" ht="12.75">
      <c r="A95" s="18" t="s">
        <v>95</v>
      </c>
      <c r="B95" s="13">
        <v>700</v>
      </c>
      <c r="C95" s="51">
        <v>2.1</v>
      </c>
      <c r="D95" s="51">
        <v>7601.4</v>
      </c>
    </row>
    <row r="96" spans="1:4" ht="12.75">
      <c r="A96" s="18" t="s">
        <v>96</v>
      </c>
      <c r="B96" s="13">
        <v>710</v>
      </c>
      <c r="C96" s="51">
        <v>0</v>
      </c>
      <c r="D96" s="51">
        <v>0</v>
      </c>
    </row>
    <row r="97" spans="1:4" ht="12.75">
      <c r="A97" s="18" t="s">
        <v>97</v>
      </c>
      <c r="B97" s="13">
        <v>720</v>
      </c>
      <c r="C97" s="51">
        <v>0</v>
      </c>
      <c r="D97" s="51">
        <v>51955.8</v>
      </c>
    </row>
    <row r="98" spans="1:4" ht="12.75">
      <c r="A98" s="18" t="s">
        <v>98</v>
      </c>
      <c r="B98" s="13">
        <v>730</v>
      </c>
      <c r="C98" s="51"/>
      <c r="D98" s="51"/>
    </row>
    <row r="99" spans="1:4" ht="12.75">
      <c r="A99" s="18" t="s">
        <v>99</v>
      </c>
      <c r="B99" s="13">
        <v>740</v>
      </c>
      <c r="C99" s="51">
        <v>0</v>
      </c>
      <c r="D99" s="51"/>
    </row>
    <row r="100" spans="1:4" ht="12.75">
      <c r="A100" s="18" t="s">
        <v>100</v>
      </c>
      <c r="B100" s="13">
        <v>750</v>
      </c>
      <c r="C100" s="51"/>
      <c r="D100" s="51"/>
    </row>
    <row r="101" spans="1:4" ht="12.75">
      <c r="A101" s="18" t="s">
        <v>101</v>
      </c>
      <c r="B101" s="13">
        <v>760</v>
      </c>
      <c r="C101" s="51">
        <v>0</v>
      </c>
      <c r="D101" s="51">
        <v>161.6</v>
      </c>
    </row>
    <row r="102" spans="1:4" ht="12.75">
      <c r="A102" s="19" t="s">
        <v>102</v>
      </c>
      <c r="B102" s="26">
        <v>770</v>
      </c>
      <c r="C102" s="52">
        <v>77257.1</v>
      </c>
      <c r="D102" s="52">
        <v>213256.84</v>
      </c>
    </row>
    <row r="103" spans="1:4" ht="12.75">
      <c r="A103" s="19" t="s">
        <v>103</v>
      </c>
      <c r="B103" s="26">
        <v>780</v>
      </c>
      <c r="C103" s="52">
        <f>C68+C102</f>
        <v>26182880.6</v>
      </c>
      <c r="D103" s="52">
        <f>D68+D102</f>
        <v>26391044.7</v>
      </c>
    </row>
    <row r="104" spans="1:4" s="30" customFormat="1" ht="15.75">
      <c r="A104" s="28"/>
      <c r="B104" s="29"/>
      <c r="C104" s="54">
        <f>C103-C57</f>
        <v>0</v>
      </c>
      <c r="D104" s="54"/>
    </row>
    <row r="105" spans="1:4" s="30" customFormat="1" ht="15.75">
      <c r="A105" s="28"/>
      <c r="B105" s="29"/>
      <c r="C105" s="29"/>
      <c r="D105" s="29"/>
    </row>
    <row r="106" spans="1:4" ht="12.75">
      <c r="A106" s="31"/>
      <c r="B106" s="32"/>
      <c r="C106" s="32"/>
      <c r="D106" s="32"/>
    </row>
    <row r="107" spans="1:4" ht="12.75">
      <c r="A107" s="32"/>
      <c r="B107" s="32"/>
      <c r="C107" s="32"/>
      <c r="D107" s="32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="130" zoomScaleNormal="130" zoomScaleSheetLayoutView="100" zoomScalePageLayoutView="0" workbookViewId="0" topLeftCell="A16">
      <selection activeCell="E34" sqref="E34"/>
    </sheetView>
  </sheetViews>
  <sheetFormatPr defaultColWidth="9.140625" defaultRowHeight="15"/>
  <cols>
    <col min="1" max="1" width="66.8515625" style="33" customWidth="1"/>
    <col min="2" max="2" width="6.8515625" style="34" customWidth="1"/>
    <col min="3" max="3" width="10.140625" style="34" customWidth="1"/>
    <col min="4" max="16384" width="9.140625" style="34" customWidth="1"/>
  </cols>
  <sheetData>
    <row r="1" ht="7.5" customHeight="1"/>
    <row r="2" ht="7.5" customHeight="1"/>
    <row r="3" spans="1:3" ht="15.75">
      <c r="A3" s="96" t="s">
        <v>131</v>
      </c>
      <c r="B3" s="96"/>
      <c r="C3" s="4"/>
    </row>
    <row r="4" spans="1:3" ht="15.75">
      <c r="A4" s="96" t="str">
        <f>'Форма №1'!A3</f>
        <v>АО  Олой дехкон бозори                    200984163</v>
      </c>
      <c r="B4" s="96"/>
      <c r="C4" s="4"/>
    </row>
    <row r="5" spans="1:3" ht="15">
      <c r="A5" s="97" t="str">
        <f>'Форма №1'!A4</f>
        <v>за 2021 год  3-квартал. </v>
      </c>
      <c r="B5" s="97"/>
      <c r="C5" s="3"/>
    </row>
    <row r="6" ht="5.25" customHeight="1"/>
    <row r="7" spans="1:3" ht="18.75" customHeight="1">
      <c r="A7" s="98" t="s">
        <v>104</v>
      </c>
      <c r="B7" s="100" t="s">
        <v>105</v>
      </c>
      <c r="C7" s="2">
        <v>2021</v>
      </c>
    </row>
    <row r="8" spans="1:3" ht="31.5" customHeight="1">
      <c r="A8" s="99"/>
      <c r="B8" s="100"/>
      <c r="C8" s="2" t="s">
        <v>154</v>
      </c>
    </row>
    <row r="9" spans="1:3" ht="11.25" customHeight="1">
      <c r="A9" s="35">
        <v>1</v>
      </c>
      <c r="B9" s="35">
        <v>2</v>
      </c>
      <c r="C9" s="35"/>
    </row>
    <row r="10" spans="1:3" ht="11.25">
      <c r="A10" s="36" t="s">
        <v>106</v>
      </c>
      <c r="B10" s="37">
        <v>10</v>
      </c>
      <c r="C10" s="38">
        <v>2957176.88</v>
      </c>
    </row>
    <row r="11" spans="1:3" ht="11.25">
      <c r="A11" s="36" t="s">
        <v>107</v>
      </c>
      <c r="B11" s="37">
        <v>20</v>
      </c>
      <c r="C11" s="38">
        <v>0</v>
      </c>
    </row>
    <row r="12" spans="1:3" ht="12.75" customHeight="1">
      <c r="A12" s="39" t="s">
        <v>108</v>
      </c>
      <c r="B12" s="40">
        <v>30</v>
      </c>
      <c r="C12" s="41">
        <v>2957176.88</v>
      </c>
    </row>
    <row r="13" spans="1:3" ht="11.25">
      <c r="A13" s="39" t="s">
        <v>140</v>
      </c>
      <c r="B13" s="42">
        <v>40</v>
      </c>
      <c r="C13" s="41">
        <v>2866759.7</v>
      </c>
    </row>
    <row r="14" spans="1:3" ht="11.25">
      <c r="A14" s="36" t="s">
        <v>120</v>
      </c>
      <c r="B14" s="43">
        <v>50</v>
      </c>
      <c r="C14" s="38">
        <v>0</v>
      </c>
    </row>
    <row r="15" spans="1:3" ht="11.25">
      <c r="A15" s="36" t="s">
        <v>121</v>
      </c>
      <c r="B15" s="37">
        <v>60</v>
      </c>
      <c r="C15" s="38">
        <v>193666</v>
      </c>
    </row>
    <row r="16" spans="1:3" ht="11.25">
      <c r="A16" s="36" t="s">
        <v>122</v>
      </c>
      <c r="B16" s="37">
        <v>70</v>
      </c>
      <c r="C16" s="38">
        <v>2673093.7</v>
      </c>
    </row>
    <row r="17" spans="1:3" ht="12" customHeight="1">
      <c r="A17" s="36" t="s">
        <v>141</v>
      </c>
      <c r="B17" s="37">
        <v>80</v>
      </c>
      <c r="C17" s="38"/>
    </row>
    <row r="18" spans="1:3" ht="11.25">
      <c r="A18" s="36" t="s">
        <v>109</v>
      </c>
      <c r="B18" s="37">
        <v>90</v>
      </c>
      <c r="C18" s="38">
        <v>41328</v>
      </c>
    </row>
    <row r="19" spans="1:3" ht="11.25">
      <c r="A19" s="39" t="s">
        <v>110</v>
      </c>
      <c r="B19" s="35">
        <v>100</v>
      </c>
      <c r="C19" s="41">
        <v>90830.46</v>
      </c>
    </row>
    <row r="20" spans="1:3" ht="10.5" customHeight="1">
      <c r="A20" s="39" t="s">
        <v>142</v>
      </c>
      <c r="B20" s="35">
        <v>110</v>
      </c>
      <c r="C20" s="41"/>
    </row>
    <row r="21" spans="1:3" ht="11.25">
      <c r="A21" s="36" t="s">
        <v>143</v>
      </c>
      <c r="B21" s="44">
        <v>120</v>
      </c>
      <c r="C21" s="38"/>
    </row>
    <row r="22" spans="1:3" ht="11.25">
      <c r="A22" s="36" t="s">
        <v>144</v>
      </c>
      <c r="B22" s="44">
        <v>130</v>
      </c>
      <c r="C22" s="38"/>
    </row>
    <row r="23" spans="1:3" ht="11.25">
      <c r="A23" s="36" t="s">
        <v>145</v>
      </c>
      <c r="B23" s="44">
        <v>140</v>
      </c>
      <c r="C23" s="38">
        <v>0</v>
      </c>
    </row>
    <row r="24" spans="1:3" ht="11.25">
      <c r="A24" s="45" t="s">
        <v>146</v>
      </c>
      <c r="B24" s="44">
        <v>150</v>
      </c>
      <c r="C24" s="38">
        <v>0</v>
      </c>
    </row>
    <row r="25" spans="1:3" ht="11.25">
      <c r="A25" s="36" t="s">
        <v>147</v>
      </c>
      <c r="B25" s="44">
        <v>160</v>
      </c>
      <c r="C25" s="38">
        <v>0</v>
      </c>
    </row>
    <row r="26" spans="1:3" ht="12.75" customHeight="1">
      <c r="A26" s="39" t="s">
        <v>148</v>
      </c>
      <c r="B26" s="35">
        <v>170</v>
      </c>
      <c r="C26" s="41">
        <f>SUM(C27:C30)</f>
        <v>0</v>
      </c>
    </row>
    <row r="27" spans="1:3" ht="11.25">
      <c r="A27" s="45" t="s">
        <v>111</v>
      </c>
      <c r="B27" s="44">
        <v>180</v>
      </c>
      <c r="C27" s="38"/>
    </row>
    <row r="28" spans="1:3" ht="12" customHeight="1">
      <c r="A28" s="36" t="s">
        <v>149</v>
      </c>
      <c r="B28" s="44">
        <v>190</v>
      </c>
      <c r="C28" s="38"/>
    </row>
    <row r="29" spans="1:3" ht="11.25">
      <c r="A29" s="45" t="s">
        <v>112</v>
      </c>
      <c r="B29" s="44">
        <v>200</v>
      </c>
      <c r="C29" s="38">
        <v>0</v>
      </c>
    </row>
    <row r="30" spans="1:3" ht="11.25">
      <c r="A30" s="36" t="s">
        <v>150</v>
      </c>
      <c r="B30" s="44">
        <v>210</v>
      </c>
      <c r="C30" s="38">
        <v>0</v>
      </c>
    </row>
    <row r="31" spans="1:3" ht="12" customHeight="1">
      <c r="A31" s="39" t="s">
        <v>113</v>
      </c>
      <c r="B31" s="35">
        <v>220</v>
      </c>
      <c r="C31" s="41">
        <v>90830.46</v>
      </c>
    </row>
    <row r="32" spans="1:3" ht="11.25">
      <c r="A32" s="36" t="s">
        <v>114</v>
      </c>
      <c r="B32" s="44">
        <v>230</v>
      </c>
      <c r="C32" s="38"/>
    </row>
    <row r="33" spans="1:3" ht="11.25" customHeight="1">
      <c r="A33" s="39" t="s">
        <v>151</v>
      </c>
      <c r="B33" s="35">
        <v>240</v>
      </c>
      <c r="C33" s="41">
        <f>SUM(C31:C32)</f>
        <v>90830.46</v>
      </c>
    </row>
    <row r="34" spans="1:3" ht="11.25">
      <c r="A34" s="36" t="s">
        <v>115</v>
      </c>
      <c r="B34" s="44">
        <v>250</v>
      </c>
      <c r="C34" s="38">
        <v>18666.1</v>
      </c>
    </row>
    <row r="35" spans="1:3" ht="11.25">
      <c r="A35" s="36" t="s">
        <v>116</v>
      </c>
      <c r="B35" s="44">
        <v>260</v>
      </c>
      <c r="C35" s="38">
        <v>0</v>
      </c>
    </row>
    <row r="36" spans="1:3" ht="11.25">
      <c r="A36" s="39" t="s">
        <v>117</v>
      </c>
      <c r="B36" s="35">
        <v>270</v>
      </c>
      <c r="C36" s="41">
        <f>C33-C34-C35</f>
        <v>72164.36000000002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zoomScaleSheetLayoutView="98" zoomScalePageLayoutView="0" workbookViewId="0" topLeftCell="A5">
      <selection activeCell="A1" sqref="A1:H20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9.57421875" style="5" bestFit="1" customWidth="1"/>
    <col min="6" max="6" width="14.57421875" style="5" bestFit="1" customWidth="1"/>
    <col min="7" max="7" width="14.57421875" style="5" customWidth="1"/>
    <col min="8" max="8" width="13.8515625" style="5" customWidth="1"/>
    <col min="9" max="9" width="9.140625" style="5" customWidth="1"/>
    <col min="10" max="13" width="10.57421875" style="5" bestFit="1" customWidth="1"/>
    <col min="14" max="16384" width="9.140625" style="5" customWidth="1"/>
  </cols>
  <sheetData>
    <row r="2" spans="1:8" ht="14.25" customHeight="1">
      <c r="A2" s="102" t="s">
        <v>132</v>
      </c>
      <c r="B2" s="102"/>
      <c r="C2" s="102"/>
      <c r="D2" s="102"/>
      <c r="E2" s="102"/>
      <c r="F2" s="102"/>
      <c r="G2" s="102"/>
      <c r="H2" s="102"/>
    </row>
    <row r="3" spans="1:8" ht="20.25" customHeight="1">
      <c r="A3" s="102" t="s">
        <v>134</v>
      </c>
      <c r="B3" s="102"/>
      <c r="C3" s="102"/>
      <c r="D3" s="102"/>
      <c r="E3" s="102"/>
      <c r="F3" s="102"/>
      <c r="G3" s="102"/>
      <c r="H3" s="102"/>
    </row>
    <row r="4" spans="1:8" ht="20.25" customHeight="1">
      <c r="A4" s="102" t="str">
        <f>'Форма №1'!A3</f>
        <v>АО  Олой дехкон бозори                    200984163</v>
      </c>
      <c r="B4" s="102"/>
      <c r="C4" s="102"/>
      <c r="D4" s="102"/>
      <c r="E4" s="102"/>
      <c r="F4" s="102"/>
      <c r="G4" s="102"/>
      <c r="H4" s="102"/>
    </row>
    <row r="5" spans="1:8" ht="20.25" customHeight="1">
      <c r="A5" s="102" t="str">
        <f>'Форма №1'!A4</f>
        <v>за 2021 год  3-квартал. </v>
      </c>
      <c r="B5" s="102"/>
      <c r="C5" s="102"/>
      <c r="D5" s="102"/>
      <c r="E5" s="102"/>
      <c r="F5" s="102"/>
      <c r="G5" s="102"/>
      <c r="H5" s="102"/>
    </row>
    <row r="6" spans="7:10" ht="15.75" thickBot="1">
      <c r="G6" s="88"/>
      <c r="J6" s="5" t="s">
        <v>137</v>
      </c>
    </row>
    <row r="7" spans="1:13" ht="31.5">
      <c r="A7" s="65" t="s">
        <v>9</v>
      </c>
      <c r="B7" s="65" t="s">
        <v>0</v>
      </c>
      <c r="C7" s="66" t="s">
        <v>8</v>
      </c>
      <c r="D7" s="49" t="s">
        <v>1</v>
      </c>
      <c r="E7" s="49" t="s">
        <v>10</v>
      </c>
      <c r="F7" s="49" t="s">
        <v>128</v>
      </c>
      <c r="G7" s="49" t="s">
        <v>129</v>
      </c>
      <c r="H7" s="49" t="s">
        <v>130</v>
      </c>
      <c r="J7" s="80">
        <v>42370</v>
      </c>
      <c r="K7" s="82">
        <v>42370</v>
      </c>
      <c r="L7" s="80">
        <v>42370</v>
      </c>
      <c r="M7" s="80">
        <v>42370</v>
      </c>
    </row>
    <row r="8" spans="1:13" ht="15.75">
      <c r="A8" s="46">
        <v>1</v>
      </c>
      <c r="B8" s="47" t="s">
        <v>2</v>
      </c>
      <c r="C8" s="58" t="s">
        <v>123</v>
      </c>
      <c r="D8" s="76">
        <v>0.1</v>
      </c>
      <c r="E8" s="78">
        <v>10</v>
      </c>
      <c r="F8" s="89">
        <f>'Форма № 2'!C33/(('Форма №1'!C57+'Форма №1'!D57)/2)</f>
        <v>0.003455342528894262</v>
      </c>
      <c r="G8" s="71">
        <f>IF(E8&gt;0,F8/E8*100,0)</f>
        <v>0.03455342528894262</v>
      </c>
      <c r="H8" s="71">
        <f aca="true" t="shared" si="0" ref="H8:H15">G8*D8/100</f>
        <v>3.455342528894262E-05</v>
      </c>
      <c r="I8" s="50"/>
      <c r="J8" s="81">
        <v>42461</v>
      </c>
      <c r="K8" s="83">
        <v>42552</v>
      </c>
      <c r="L8" s="81">
        <v>42644</v>
      </c>
      <c r="M8" s="81">
        <v>42736</v>
      </c>
    </row>
    <row r="9" spans="1:13" ht="16.5" thickBot="1">
      <c r="A9" s="46">
        <f>A8+1</f>
        <v>2</v>
      </c>
      <c r="B9" s="47" t="s">
        <v>3</v>
      </c>
      <c r="C9" s="58" t="s">
        <v>124</v>
      </c>
      <c r="D9" s="76">
        <v>0.1</v>
      </c>
      <c r="E9" s="78">
        <v>2</v>
      </c>
      <c r="F9" s="56">
        <f>'Форма №1'!D49/'Форма №1'!D83</f>
        <v>4.790048000336121</v>
      </c>
      <c r="G9" s="71">
        <f>IF(E9&gt;0,F9/E9*100,0)</f>
        <v>239.50240001680606</v>
      </c>
      <c r="H9" s="71">
        <f t="shared" si="0"/>
        <v>0.2395024000168061</v>
      </c>
      <c r="I9" s="50"/>
      <c r="J9" s="84">
        <f>J8-J7</f>
        <v>91</v>
      </c>
      <c r="K9" s="85">
        <f>K8-K7</f>
        <v>182</v>
      </c>
      <c r="L9" s="84">
        <f>L8-L7</f>
        <v>274</v>
      </c>
      <c r="M9" s="84">
        <f>M8-M7</f>
        <v>366</v>
      </c>
    </row>
    <row r="10" spans="1:9" ht="16.5" thickBot="1">
      <c r="A10" s="46">
        <f aca="true" t="shared" si="1" ref="A10:A15">A9+1</f>
        <v>3</v>
      </c>
      <c r="B10" s="47" t="s">
        <v>4</v>
      </c>
      <c r="C10" s="58" t="s">
        <v>125</v>
      </c>
      <c r="D10" s="76">
        <v>0.25</v>
      </c>
      <c r="E10" s="78">
        <v>20</v>
      </c>
      <c r="F10" s="56">
        <f>'Форма №1'!D68/('Форма №1'!D102-'Форма №1'!D70)</f>
        <v>122.75239499938196</v>
      </c>
      <c r="G10" s="71">
        <f>IF(E10&gt;0,F10/E10*100,0)</f>
        <v>613.7619749969099</v>
      </c>
      <c r="H10" s="71">
        <f t="shared" si="0"/>
        <v>1.5344049374922748</v>
      </c>
      <c r="I10" s="50"/>
    </row>
    <row r="11" spans="1:13" s="74" customFormat="1" ht="15.75">
      <c r="A11" s="68">
        <f t="shared" si="1"/>
        <v>4</v>
      </c>
      <c r="B11" s="69" t="s">
        <v>5</v>
      </c>
      <c r="C11" s="75" t="s">
        <v>138</v>
      </c>
      <c r="D11" s="76">
        <v>0.2</v>
      </c>
      <c r="E11" s="78">
        <v>75</v>
      </c>
      <c r="F11" s="70">
        <f>274/('Форма № 2'!C10/(('Форма №1'!C84+'Форма №1'!D84)/2))</f>
        <v>13.458920921903056</v>
      </c>
      <c r="G11" s="72">
        <f>IF(E11&gt;0,E11/F11*100,0)</f>
        <v>557.2512123014628</v>
      </c>
      <c r="H11" s="72">
        <f t="shared" si="0"/>
        <v>1.1145024246029258</v>
      </c>
      <c r="I11" s="73"/>
      <c r="J11" s="80">
        <v>42736</v>
      </c>
      <c r="K11" s="82">
        <v>42736</v>
      </c>
      <c r="L11" s="80">
        <v>42736</v>
      </c>
      <c r="M11" s="80">
        <v>42736</v>
      </c>
    </row>
    <row r="12" spans="1:13" s="74" customFormat="1" ht="15.75">
      <c r="A12" s="68">
        <f t="shared" si="1"/>
        <v>5</v>
      </c>
      <c r="B12" s="69" t="s">
        <v>6</v>
      </c>
      <c r="C12" s="75" t="s">
        <v>139</v>
      </c>
      <c r="D12" s="76">
        <v>0.2</v>
      </c>
      <c r="E12" s="78">
        <v>75</v>
      </c>
      <c r="F12" s="70">
        <f>274/('Форма № 2'!C10/(('Форма №1'!C37+'Форма №1'!D37)/2))</f>
        <v>22.97631472757896</v>
      </c>
      <c r="G12" s="72">
        <f>IF(E12&gt;0,E12/F12*100,0)</f>
        <v>326.4231052248597</v>
      </c>
      <c r="H12" s="72">
        <f t="shared" si="0"/>
        <v>0.6528462104497195</v>
      </c>
      <c r="I12" s="73"/>
      <c r="J12" s="81">
        <v>42826</v>
      </c>
      <c r="K12" s="83">
        <v>42917</v>
      </c>
      <c r="L12" s="81">
        <v>43009</v>
      </c>
      <c r="M12" s="81">
        <v>43101</v>
      </c>
    </row>
    <row r="13" spans="1:13" ht="16.5" thickBot="1">
      <c r="A13" s="46">
        <f>A12+1</f>
        <v>6</v>
      </c>
      <c r="B13" s="47" t="s">
        <v>7</v>
      </c>
      <c r="C13" s="59" t="s">
        <v>127</v>
      </c>
      <c r="D13" s="76">
        <v>0.15</v>
      </c>
      <c r="E13" s="78">
        <v>5</v>
      </c>
      <c r="F13" s="57">
        <f>'Форма №1'!D56/('Форма №1'!D102-'Форма №1'!D70)</f>
        <v>5.749952967510914</v>
      </c>
      <c r="G13" s="71">
        <f>IF(E13&gt;0,F13/E13*100,0)</f>
        <v>114.99905935021827</v>
      </c>
      <c r="H13" s="71">
        <f t="shared" si="0"/>
        <v>0.1724985890253274</v>
      </c>
      <c r="I13" s="50"/>
      <c r="J13" s="84">
        <f>J12-J11</f>
        <v>90</v>
      </c>
      <c r="K13" s="85">
        <f>K12-K11</f>
        <v>181</v>
      </c>
      <c r="L13" s="84">
        <f>L12-L11</f>
        <v>273</v>
      </c>
      <c r="M13" s="84">
        <f>M12-M11</f>
        <v>365</v>
      </c>
    </row>
    <row r="14" spans="1:9" ht="15.75">
      <c r="A14" s="46">
        <f t="shared" si="1"/>
        <v>7</v>
      </c>
      <c r="B14" s="47" t="s">
        <v>126</v>
      </c>
      <c r="C14" s="59"/>
      <c r="D14" s="76"/>
      <c r="E14" s="78"/>
      <c r="F14" s="57"/>
      <c r="G14" s="71">
        <f>IF(E14&gt;0,F14/E14*100,0)</f>
        <v>0</v>
      </c>
      <c r="H14" s="71">
        <f t="shared" si="0"/>
        <v>0</v>
      </c>
      <c r="I14" s="50"/>
    </row>
    <row r="15" spans="1:9" ht="31.5">
      <c r="A15" s="46">
        <f t="shared" si="1"/>
        <v>8</v>
      </c>
      <c r="B15" s="48" t="s">
        <v>118</v>
      </c>
      <c r="C15" s="60"/>
      <c r="D15" s="77"/>
      <c r="E15" s="79"/>
      <c r="F15" s="46"/>
      <c r="G15" s="71">
        <f>IF(E15&gt;0,F15/E15*100,0)</f>
        <v>0</v>
      </c>
      <c r="H15" s="71">
        <f t="shared" si="0"/>
        <v>0</v>
      </c>
      <c r="I15" s="50"/>
    </row>
    <row r="16" spans="1:8" ht="15.75">
      <c r="A16" s="101" t="s">
        <v>119</v>
      </c>
      <c r="B16" s="101"/>
      <c r="C16" s="61"/>
      <c r="D16" s="55">
        <f>SUM(D8:D15)</f>
        <v>1</v>
      </c>
      <c r="E16" s="67"/>
      <c r="F16" s="1"/>
      <c r="G16" s="7"/>
      <c r="H16" s="86">
        <f>SUM(H8:H15)</f>
        <v>3.713789115012342</v>
      </c>
    </row>
    <row r="18" spans="1:8" ht="29.25" customHeight="1">
      <c r="A18" s="103" t="s">
        <v>11</v>
      </c>
      <c r="B18" s="103"/>
      <c r="C18" s="103"/>
      <c r="D18" s="103"/>
      <c r="E18" s="103"/>
      <c r="F18" s="103"/>
      <c r="G18" s="103"/>
      <c r="H18" s="103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2021-10-26T09:55:21Z</cp:lastPrinted>
  <dcterms:created xsi:type="dcterms:W3CDTF">2016-02-18T09:40:36Z</dcterms:created>
  <dcterms:modified xsi:type="dcterms:W3CDTF">2021-10-26T09:55:42Z</dcterms:modified>
  <cp:category/>
  <cp:version/>
  <cp:contentType/>
  <cp:contentStatus/>
</cp:coreProperties>
</file>